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01tis-sv21\国立大雪青少年交流の家\事業推進係\●令和7年度\02事業の事務及び利用者の受入に関すること\03予約、受付、利用承認等\06申込書・利用の手引き等に関すること\01_利用申込関係書類\02_利用者一覧表\HP\"/>
    </mc:Choice>
  </mc:AlternateContent>
  <xr:revisionPtr revIDLastSave="0" documentId="13_ncr:1_{72C5DCD3-A2C5-401E-A0CE-250A6972A0C9}" xr6:coauthVersionLast="47" xr6:coauthVersionMax="47" xr10:uidLastSave="{00000000-0000-0000-0000-000000000000}"/>
  <bookViews>
    <workbookView xWindow="-28920" yWindow="-120" windowWidth="29040" windowHeight="15840" activeTab="3" xr2:uid="{242587BC-ABF2-4850-B417-07E6795EE0A5}"/>
  </bookViews>
  <sheets>
    <sheet name="（10.1-翌4.30）宿泊利用者等名簿兼冬期施設持費確認表" sheetId="7" r:id="rId1"/>
    <sheet name="（5.1-9.30）宿泊利用者等名簿" sheetId="14" r:id="rId2"/>
    <sheet name="記入例" sheetId="17" r:id="rId3"/>
    <sheet name="（提出不要）食事料金確認表" sheetId="13" r:id="rId4"/>
    <sheet name="Sheet2" sheetId="9" state="hidden" r:id="rId5"/>
  </sheets>
  <definedNames>
    <definedName name="_xlnm._FilterDatabase" localSheetId="0" hidden="1">'（10.1-翌4.30）宿泊利用者等名簿兼冬期施設持費確認表'!#REF!</definedName>
    <definedName name="_xlnm._FilterDatabase" localSheetId="1" hidden="1">'（5.1-9.30）宿泊利用者等名簿'!#REF!</definedName>
    <definedName name="_xlnm._FilterDatabase" localSheetId="3" hidden="1">'（提出不要）食事料金確認表'!#REF!</definedName>
    <definedName name="_xlnm._FilterDatabase" localSheetId="2" hidden="1">記入例!#REF!</definedName>
    <definedName name="_xlnm.Print_Area" localSheetId="0">'（10.1-翌4.30）宿泊利用者等名簿兼冬期施設持費確認表'!$B$1:$W$59</definedName>
    <definedName name="_xlnm.Print_Area" localSheetId="1">'（5.1-9.30）宿泊利用者等名簿'!$B$1:$T$61</definedName>
    <definedName name="_xlnm.Print_Area" localSheetId="3">'（提出不要）食事料金確認表'!$B$1:$L$53</definedName>
    <definedName name="_xlnm.Print_Area" localSheetId="2">記入例!$B$1:$W$59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1" i="13" l="1"/>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19" i="17"/>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56" i="14"/>
  <c r="N57" i="14"/>
  <c r="N58" i="14"/>
  <c r="N19" i="14"/>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19" i="7"/>
  <c r="D63" i="17" l="1"/>
  <c r="F63" i="17" s="1"/>
  <c r="H63" i="17" s="1"/>
  <c r="J63" i="17" s="1"/>
  <c r="L63" i="17" s="1"/>
  <c r="N63" i="17" s="1"/>
  <c r="P63" i="17" s="1"/>
  <c r="R63" i="17" s="1"/>
  <c r="T63" i="17" s="1"/>
  <c r="V63" i="17" s="1"/>
  <c r="X63" i="17" s="1"/>
  <c r="Z63" i="17" s="1"/>
  <c r="AB63" i="17" s="1"/>
  <c r="AD63" i="17" s="1"/>
  <c r="AF63" i="17" s="1"/>
  <c r="AH63" i="17" s="1"/>
  <c r="AJ63" i="17" s="1"/>
  <c r="AL63" i="17" s="1"/>
  <c r="AN63" i="17" s="1"/>
  <c r="AP63" i="17" s="1"/>
  <c r="AR63" i="17" s="1"/>
  <c r="AT63" i="17" s="1"/>
  <c r="AV63" i="17" s="1"/>
  <c r="AX63" i="17" s="1"/>
  <c r="AZ63" i="17" s="1"/>
  <c r="BB63" i="17" s="1"/>
  <c r="BD63" i="17" s="1"/>
  <c r="BF63" i="17" s="1"/>
  <c r="BH63" i="17" s="1"/>
  <c r="BJ63" i="17" s="1"/>
  <c r="BL63" i="17" s="1"/>
  <c r="T58" i="17"/>
  <c r="Q58" i="17"/>
  <c r="I58" i="17"/>
  <c r="T57" i="17"/>
  <c r="Q57" i="17"/>
  <c r="I57" i="17"/>
  <c r="R57" i="17" s="1"/>
  <c r="T56" i="17"/>
  <c r="Q56" i="17"/>
  <c r="I56" i="17"/>
  <c r="T55" i="17"/>
  <c r="Q55" i="17"/>
  <c r="I55" i="17"/>
  <c r="T54" i="17"/>
  <c r="Q54" i="17"/>
  <c r="I54" i="17"/>
  <c r="U54" i="17" s="1"/>
  <c r="V54" i="17" s="1"/>
  <c r="T53" i="17"/>
  <c r="Q53" i="17"/>
  <c r="I53" i="17"/>
  <c r="U53" i="17" s="1"/>
  <c r="T52" i="17"/>
  <c r="Q52" i="17"/>
  <c r="I52" i="17"/>
  <c r="T51" i="17"/>
  <c r="Q51" i="17"/>
  <c r="I51" i="17"/>
  <c r="T50" i="17"/>
  <c r="Q50" i="17"/>
  <c r="I50" i="17"/>
  <c r="M50" i="17" s="1"/>
  <c r="T49" i="17"/>
  <c r="Q49" i="17"/>
  <c r="I49" i="17"/>
  <c r="R49" i="17" s="1"/>
  <c r="T48" i="17"/>
  <c r="Q48" i="17"/>
  <c r="I48" i="17"/>
  <c r="T47" i="17"/>
  <c r="Q47" i="17"/>
  <c r="I47" i="17"/>
  <c r="T46" i="17"/>
  <c r="Q46" i="17"/>
  <c r="I46" i="17"/>
  <c r="T45" i="17"/>
  <c r="Q45" i="17"/>
  <c r="I45" i="17"/>
  <c r="U45" i="17" s="1"/>
  <c r="T44" i="17"/>
  <c r="Q44" i="17"/>
  <c r="I44" i="17"/>
  <c r="R44" i="17" s="1"/>
  <c r="S44" i="17" s="1"/>
  <c r="T43" i="17"/>
  <c r="Q43" i="17"/>
  <c r="I43" i="17"/>
  <c r="O43" i="17" s="1"/>
  <c r="T42" i="17"/>
  <c r="Q42" i="17"/>
  <c r="I42" i="17"/>
  <c r="M42" i="17" s="1"/>
  <c r="T41" i="17"/>
  <c r="Q41" i="17"/>
  <c r="I41" i="17"/>
  <c r="T40" i="17"/>
  <c r="Q40" i="17"/>
  <c r="I40" i="17"/>
  <c r="T39" i="17"/>
  <c r="Q39" i="17"/>
  <c r="I39" i="17"/>
  <c r="T38" i="17"/>
  <c r="Q38" i="17"/>
  <c r="I38" i="17"/>
  <c r="U38" i="17" s="1"/>
  <c r="V38" i="17" s="1"/>
  <c r="T37" i="17"/>
  <c r="Q37" i="17"/>
  <c r="I37" i="17"/>
  <c r="R37" i="17" s="1"/>
  <c r="T36" i="17"/>
  <c r="R36" i="17"/>
  <c r="Q36" i="17"/>
  <c r="I36" i="17"/>
  <c r="O36" i="17" s="1"/>
  <c r="T35" i="17"/>
  <c r="Q35" i="17"/>
  <c r="I35" i="17"/>
  <c r="M35" i="17" s="1"/>
  <c r="T34" i="17"/>
  <c r="Q34" i="17"/>
  <c r="I34" i="17"/>
  <c r="M34" i="17" s="1"/>
  <c r="T33" i="17"/>
  <c r="Q33" i="17"/>
  <c r="I33" i="17"/>
  <c r="R33" i="17" s="1"/>
  <c r="T32" i="17"/>
  <c r="Q32" i="17"/>
  <c r="I32" i="17"/>
  <c r="T31" i="17"/>
  <c r="Q31" i="17"/>
  <c r="I31" i="17"/>
  <c r="T30" i="17"/>
  <c r="Q30" i="17"/>
  <c r="I30" i="17"/>
  <c r="T29" i="17"/>
  <c r="Q29" i="17"/>
  <c r="I29" i="17"/>
  <c r="U29" i="17" s="1"/>
  <c r="T28" i="17"/>
  <c r="R28" i="17"/>
  <c r="Q28" i="17"/>
  <c r="O28" i="17"/>
  <c r="I28" i="17"/>
  <c r="T27" i="17"/>
  <c r="R27" i="17"/>
  <c r="Q27" i="17"/>
  <c r="K27" i="17"/>
  <c r="I27" i="17"/>
  <c r="M27" i="17" s="1"/>
  <c r="T26" i="17"/>
  <c r="Q26" i="17"/>
  <c r="K26" i="17"/>
  <c r="I26" i="17"/>
  <c r="M26" i="17" s="1"/>
  <c r="T25" i="17"/>
  <c r="Q25" i="17"/>
  <c r="I25" i="17"/>
  <c r="T24" i="17"/>
  <c r="Q24" i="17"/>
  <c r="I24" i="17"/>
  <c r="T23" i="17"/>
  <c r="Q23" i="17"/>
  <c r="I23" i="17"/>
  <c r="T22" i="17"/>
  <c r="Q22" i="17"/>
  <c r="I22" i="17"/>
  <c r="T21" i="17"/>
  <c r="Q21" i="17"/>
  <c r="I21" i="17"/>
  <c r="T20" i="17"/>
  <c r="R20" i="17"/>
  <c r="Q20" i="17"/>
  <c r="I20" i="17"/>
  <c r="T19" i="17"/>
  <c r="Q19" i="17"/>
  <c r="I19" i="17"/>
  <c r="T58" i="7"/>
  <c r="T57" i="7"/>
  <c r="T56" i="7"/>
  <c r="T55" i="7"/>
  <c r="T54" i="7"/>
  <c r="T53" i="7"/>
  <c r="T52" i="7"/>
  <c r="T51" i="7"/>
  <c r="T50" i="7"/>
  <c r="T49" i="7"/>
  <c r="T48" i="7"/>
  <c r="T47" i="7"/>
  <c r="T46" i="7"/>
  <c r="T45" i="7"/>
  <c r="T44" i="7"/>
  <c r="T43" i="7"/>
  <c r="T42" i="7"/>
  <c r="T41" i="7"/>
  <c r="T40" i="7"/>
  <c r="T39" i="7"/>
  <c r="T38" i="7"/>
  <c r="T37" i="7"/>
  <c r="T36" i="7"/>
  <c r="T35" i="7"/>
  <c r="T34" i="7"/>
  <c r="T33" i="7"/>
  <c r="T32" i="7"/>
  <c r="T31" i="7"/>
  <c r="T30" i="7"/>
  <c r="T29" i="7"/>
  <c r="T28" i="7"/>
  <c r="T27" i="7"/>
  <c r="T26" i="7"/>
  <c r="T25" i="7"/>
  <c r="T24" i="7"/>
  <c r="T23" i="7"/>
  <c r="T22" i="7"/>
  <c r="T21" i="7"/>
  <c r="T20" i="7"/>
  <c r="T19" i="7"/>
  <c r="P36" i="17" l="1"/>
  <c r="U37" i="17"/>
  <c r="R26" i="17"/>
  <c r="U27" i="17"/>
  <c r="S37" i="17"/>
  <c r="R29" i="17"/>
  <c r="S29" i="17" s="1"/>
  <c r="P43" i="17"/>
  <c r="V45" i="17"/>
  <c r="P26" i="17"/>
  <c r="O26" i="17"/>
  <c r="O27" i="17"/>
  <c r="O35" i="17"/>
  <c r="R50" i="17"/>
  <c r="S54" i="17"/>
  <c r="P34" i="17"/>
  <c r="R38" i="17"/>
  <c r="S38" i="17" s="1"/>
  <c r="P42" i="17"/>
  <c r="R54" i="17"/>
  <c r="O34" i="17"/>
  <c r="O42" i="17"/>
  <c r="S49" i="17"/>
  <c r="V53" i="17"/>
  <c r="U26" i="17"/>
  <c r="V26" i="17" s="1"/>
  <c r="P35" i="17"/>
  <c r="U41" i="17"/>
  <c r="V41" i="17" s="1"/>
  <c r="M41" i="17"/>
  <c r="K46" i="17"/>
  <c r="M46" i="17"/>
  <c r="O21" i="17"/>
  <c r="P21" i="17" s="1"/>
  <c r="M21" i="17"/>
  <c r="O33" i="17"/>
  <c r="P33" i="17" s="1"/>
  <c r="V37" i="17"/>
  <c r="U52" i="17"/>
  <c r="M52" i="17"/>
  <c r="O53" i="17"/>
  <c r="O58" i="17"/>
  <c r="M58" i="17"/>
  <c r="O23" i="17"/>
  <c r="M23" i="17"/>
  <c r="U25" i="17"/>
  <c r="V25" i="17" s="1"/>
  <c r="M25" i="17"/>
  <c r="S26" i="17"/>
  <c r="S27" i="17"/>
  <c r="S28" i="17"/>
  <c r="K30" i="17"/>
  <c r="M30" i="17"/>
  <c r="S33" i="17"/>
  <c r="R34" i="17"/>
  <c r="S34" i="17" s="1"/>
  <c r="R35" i="17"/>
  <c r="S35" i="17" s="1"/>
  <c r="K38" i="17"/>
  <c r="M38" i="17"/>
  <c r="R42" i="17"/>
  <c r="S42" i="17" s="1"/>
  <c r="R48" i="17"/>
  <c r="S48" i="17" s="1"/>
  <c r="M48" i="17"/>
  <c r="U50" i="17"/>
  <c r="V50" i="17" s="1"/>
  <c r="K58" i="17"/>
  <c r="R56" i="17"/>
  <c r="S56" i="17" s="1"/>
  <c r="M56" i="17"/>
  <c r="K45" i="17"/>
  <c r="M45" i="17"/>
  <c r="R32" i="17"/>
  <c r="S32" i="17" s="1"/>
  <c r="M32" i="17"/>
  <c r="V34" i="17"/>
  <c r="K37" i="17"/>
  <c r="M37" i="17"/>
  <c r="R41" i="17"/>
  <c r="S41" i="17" s="1"/>
  <c r="U44" i="17"/>
  <c r="V44" i="17" s="1"/>
  <c r="M44" i="17"/>
  <c r="O45" i="17"/>
  <c r="P45" i="17" s="1"/>
  <c r="R46" i="17"/>
  <c r="S46" i="17" s="1"/>
  <c r="R51" i="17"/>
  <c r="S51" i="17" s="1"/>
  <c r="M51" i="17"/>
  <c r="O52" i="17"/>
  <c r="P52" i="17" s="1"/>
  <c r="R53" i="17"/>
  <c r="S53" i="17" s="1"/>
  <c r="U33" i="17"/>
  <c r="V33" i="17" s="1"/>
  <c r="M33" i="17"/>
  <c r="P53" i="17"/>
  <c r="W53" i="17" s="1"/>
  <c r="P27" i="17"/>
  <c r="S36" i="17"/>
  <c r="U20" i="17"/>
  <c r="M20" i="17"/>
  <c r="V27" i="17"/>
  <c r="O29" i="17"/>
  <c r="P29" i="17" s="1"/>
  <c r="M29" i="17"/>
  <c r="U34" i="17"/>
  <c r="U35" i="17"/>
  <c r="V35" i="17" s="1"/>
  <c r="R40" i="17"/>
  <c r="S40" i="17" s="1"/>
  <c r="M40" i="17"/>
  <c r="U42" i="17"/>
  <c r="V42" i="17" s="1"/>
  <c r="K50" i="17"/>
  <c r="K51" i="17"/>
  <c r="O55" i="17"/>
  <c r="P55" i="17" s="1"/>
  <c r="M55" i="17"/>
  <c r="U57" i="17"/>
  <c r="V57" i="17" s="1"/>
  <c r="M57" i="17"/>
  <c r="P28" i="17"/>
  <c r="O39" i="17"/>
  <c r="P39" i="17" s="1"/>
  <c r="M39" i="17"/>
  <c r="V29" i="17"/>
  <c r="O20" i="17"/>
  <c r="P20" i="17" s="1"/>
  <c r="U21" i="17"/>
  <c r="V21" i="17" s="1"/>
  <c r="U36" i="17"/>
  <c r="V36" i="17" s="1"/>
  <c r="M36" i="17"/>
  <c r="O37" i="17"/>
  <c r="P37" i="17" s="1"/>
  <c r="W37" i="17" s="1"/>
  <c r="R43" i="17"/>
  <c r="S43" i="17" s="1"/>
  <c r="M43" i="17"/>
  <c r="O44" i="17"/>
  <c r="P44" i="17" s="1"/>
  <c r="R45" i="17"/>
  <c r="S45" i="17" s="1"/>
  <c r="U46" i="17"/>
  <c r="V46" i="17" s="1"/>
  <c r="R52" i="17"/>
  <c r="S52" i="17" s="1"/>
  <c r="K22" i="17"/>
  <c r="M22" i="17"/>
  <c r="R24" i="17"/>
  <c r="M24" i="17"/>
  <c r="U28" i="17"/>
  <c r="V28" i="17" s="1"/>
  <c r="M28" i="17"/>
  <c r="U30" i="17"/>
  <c r="V30" i="17" s="1"/>
  <c r="K34" i="17"/>
  <c r="K35" i="17"/>
  <c r="K42" i="17"/>
  <c r="K43" i="17"/>
  <c r="O47" i="17"/>
  <c r="P47" i="17" s="1"/>
  <c r="M47" i="17"/>
  <c r="U49" i="17"/>
  <c r="V49" i="17" s="1"/>
  <c r="M49" i="17"/>
  <c r="O50" i="17"/>
  <c r="P50" i="17" s="1"/>
  <c r="W50" i="17" s="1"/>
  <c r="O51" i="17"/>
  <c r="P51" i="17" s="1"/>
  <c r="V52" i="17"/>
  <c r="K54" i="17"/>
  <c r="M54" i="17"/>
  <c r="S57" i="17"/>
  <c r="U58" i="17"/>
  <c r="V58" i="17" s="1"/>
  <c r="U19" i="17"/>
  <c r="M19" i="17"/>
  <c r="O31" i="17"/>
  <c r="P31" i="17" s="1"/>
  <c r="M31" i="17"/>
  <c r="S50" i="17"/>
  <c r="K53" i="17"/>
  <c r="M53" i="17"/>
  <c r="R25" i="17"/>
  <c r="S25" i="17" s="1"/>
  <c r="O25" i="17"/>
  <c r="P25" i="17"/>
  <c r="O19" i="17"/>
  <c r="P19" i="17" s="1"/>
  <c r="S24" i="17"/>
  <c r="R21" i="17"/>
  <c r="S21" i="17" s="1"/>
  <c r="U22" i="17"/>
  <c r="V22" i="17" s="1"/>
  <c r="V20" i="17"/>
  <c r="R19" i="17"/>
  <c r="S19" i="17" s="1"/>
  <c r="V19" i="17"/>
  <c r="K19" i="17"/>
  <c r="S20" i="17"/>
  <c r="P23" i="17"/>
  <c r="P58" i="17"/>
  <c r="K24" i="17"/>
  <c r="K32" i="17"/>
  <c r="K40" i="17"/>
  <c r="O41" i="17"/>
  <c r="P41" i="17" s="1"/>
  <c r="U43" i="17"/>
  <c r="V43" i="17" s="1"/>
  <c r="W43" i="17" s="1"/>
  <c r="K48" i="17"/>
  <c r="O49" i="17"/>
  <c r="P49" i="17" s="1"/>
  <c r="U51" i="17"/>
  <c r="V51" i="17" s="1"/>
  <c r="K56" i="17"/>
  <c r="O57" i="17"/>
  <c r="P57" i="17" s="1"/>
  <c r="R58" i="17"/>
  <c r="S58" i="17" s="1"/>
  <c r="N59" i="17"/>
  <c r="K21" i="17"/>
  <c r="O22" i="17"/>
  <c r="P22" i="17" s="1"/>
  <c r="R23" i="17"/>
  <c r="S23" i="17" s="1"/>
  <c r="U24" i="17"/>
  <c r="V24" i="17" s="1"/>
  <c r="K29" i="17"/>
  <c r="O30" i="17"/>
  <c r="P30" i="17" s="1"/>
  <c r="R31" i="17"/>
  <c r="S31" i="17" s="1"/>
  <c r="U32" i="17"/>
  <c r="V32" i="17" s="1"/>
  <c r="O38" i="17"/>
  <c r="P38" i="17" s="1"/>
  <c r="R39" i="17"/>
  <c r="S39" i="17" s="1"/>
  <c r="U40" i="17"/>
  <c r="V40" i="17" s="1"/>
  <c r="O46" i="17"/>
  <c r="P46" i="17" s="1"/>
  <c r="R47" i="17"/>
  <c r="S47" i="17" s="1"/>
  <c r="U48" i="17"/>
  <c r="V48" i="17" s="1"/>
  <c r="O54" i="17"/>
  <c r="P54" i="17" s="1"/>
  <c r="W54" i="17" s="1"/>
  <c r="R55" i="17"/>
  <c r="S55" i="17" s="1"/>
  <c r="U56" i="17"/>
  <c r="V56" i="17" s="1"/>
  <c r="Q59" i="17"/>
  <c r="K23" i="17"/>
  <c r="K47" i="17"/>
  <c r="K20" i="17"/>
  <c r="R22" i="17"/>
  <c r="U23" i="17"/>
  <c r="V23" i="17" s="1"/>
  <c r="K28" i="17"/>
  <c r="R30" i="17"/>
  <c r="S30" i="17" s="1"/>
  <c r="U31" i="17"/>
  <c r="V31" i="17" s="1"/>
  <c r="K36" i="17"/>
  <c r="U39" i="17"/>
  <c r="V39" i="17" s="1"/>
  <c r="K44" i="17"/>
  <c r="U47" i="17"/>
  <c r="V47" i="17" s="1"/>
  <c r="K52" i="17"/>
  <c r="U55" i="17"/>
  <c r="V55" i="17" s="1"/>
  <c r="O24" i="17"/>
  <c r="P24" i="17" s="1"/>
  <c r="K31" i="17"/>
  <c r="O32" i="17"/>
  <c r="P32" i="17" s="1"/>
  <c r="K39" i="17"/>
  <c r="O40" i="17"/>
  <c r="P40" i="17" s="1"/>
  <c r="O48" i="17"/>
  <c r="P48" i="17" s="1"/>
  <c r="W48" i="17" s="1"/>
  <c r="K25" i="17"/>
  <c r="K33" i="17"/>
  <c r="K41" i="17"/>
  <c r="K49" i="17"/>
  <c r="K57" i="17"/>
  <c r="K55" i="17"/>
  <c r="O56" i="17"/>
  <c r="P56" i="17" s="1"/>
  <c r="D63" i="14"/>
  <c r="F63" i="14" s="1"/>
  <c r="H63" i="14" s="1"/>
  <c r="J63" i="14" s="1"/>
  <c r="L63" i="14" s="1"/>
  <c r="N63" i="14" s="1"/>
  <c r="P63" i="14" s="1"/>
  <c r="R63" i="14" s="1"/>
  <c r="Q58" i="14"/>
  <c r="I58" i="14"/>
  <c r="Q57" i="14"/>
  <c r="I57" i="14"/>
  <c r="Q56" i="14"/>
  <c r="I56" i="14"/>
  <c r="Q55" i="14"/>
  <c r="I55" i="14"/>
  <c r="K55" i="14" s="1"/>
  <c r="Q54" i="14"/>
  <c r="I54" i="14"/>
  <c r="O54" i="14" s="1"/>
  <c r="Q53" i="14"/>
  <c r="I53" i="14"/>
  <c r="M53" i="14" s="1"/>
  <c r="Q52" i="14"/>
  <c r="I52" i="14"/>
  <c r="Q51" i="14"/>
  <c r="I51" i="14"/>
  <c r="Q50" i="14"/>
  <c r="I50" i="14"/>
  <c r="K50" i="14" s="1"/>
  <c r="Q49" i="14"/>
  <c r="I49" i="14"/>
  <c r="K49" i="14" s="1"/>
  <c r="Q48" i="14"/>
  <c r="I48" i="14"/>
  <c r="Q47" i="14"/>
  <c r="I47" i="14"/>
  <c r="Q46" i="14"/>
  <c r="I46" i="14"/>
  <c r="Q45" i="14"/>
  <c r="I45" i="14"/>
  <c r="Q44" i="14"/>
  <c r="I44" i="14"/>
  <c r="Q43" i="14"/>
  <c r="I43" i="14"/>
  <c r="Q42" i="14"/>
  <c r="I42" i="14"/>
  <c r="Q41" i="14"/>
  <c r="I41" i="14"/>
  <c r="K41" i="14" s="1"/>
  <c r="Q40" i="14"/>
  <c r="I40" i="14"/>
  <c r="Q39" i="14"/>
  <c r="I39" i="14"/>
  <c r="Q38" i="14"/>
  <c r="I38" i="14"/>
  <c r="Q37" i="14"/>
  <c r="I37" i="14"/>
  <c r="Q36" i="14"/>
  <c r="I36" i="14"/>
  <c r="Q35" i="14"/>
  <c r="I35" i="14"/>
  <c r="Q34" i="14"/>
  <c r="I34" i="14"/>
  <c r="M34" i="14" s="1"/>
  <c r="Q33" i="14"/>
  <c r="I33" i="14"/>
  <c r="M33" i="14" s="1"/>
  <c r="Q32" i="14"/>
  <c r="I32" i="14"/>
  <c r="Q31" i="14"/>
  <c r="I31" i="14"/>
  <c r="O31" i="14" s="1"/>
  <c r="Q30" i="14"/>
  <c r="I30" i="14"/>
  <c r="M30" i="14" s="1"/>
  <c r="Q29" i="14"/>
  <c r="I29" i="14"/>
  <c r="K29" i="14" s="1"/>
  <c r="Q28" i="14"/>
  <c r="I28" i="14"/>
  <c r="Q27" i="14"/>
  <c r="I27" i="14"/>
  <c r="Q26" i="14"/>
  <c r="I26" i="14"/>
  <c r="M26" i="14" s="1"/>
  <c r="Q25" i="14"/>
  <c r="I25" i="14"/>
  <c r="Q24" i="14"/>
  <c r="I24" i="14"/>
  <c r="Q23" i="14"/>
  <c r="I23" i="14"/>
  <c r="O23" i="14" s="1"/>
  <c r="Q22" i="14"/>
  <c r="I22" i="14"/>
  <c r="O22" i="14" s="1"/>
  <c r="Q21" i="14"/>
  <c r="I21" i="14"/>
  <c r="M21" i="14" s="1"/>
  <c r="Q20" i="14"/>
  <c r="I20" i="14"/>
  <c r="Q19" i="14"/>
  <c r="I19" i="14"/>
  <c r="R19" i="14" s="1"/>
  <c r="K31" i="14" l="1"/>
  <c r="W51" i="17"/>
  <c r="W33" i="17"/>
  <c r="W36" i="17"/>
  <c r="W45" i="17"/>
  <c r="W29" i="17"/>
  <c r="W44" i="17"/>
  <c r="W56" i="17"/>
  <c r="W25" i="17"/>
  <c r="W28" i="17"/>
  <c r="W42" i="17"/>
  <c r="W34" i="17"/>
  <c r="W39" i="17"/>
  <c r="W26" i="17"/>
  <c r="W32" i="17"/>
  <c r="W35" i="17"/>
  <c r="W57" i="17"/>
  <c r="W31" i="17"/>
  <c r="W40" i="17"/>
  <c r="W47" i="17"/>
  <c r="W46" i="17"/>
  <c r="W52" i="17"/>
  <c r="W49" i="17"/>
  <c r="W55" i="17"/>
  <c r="W41" i="17"/>
  <c r="W38" i="17"/>
  <c r="W27" i="17"/>
  <c r="K30" i="14"/>
  <c r="O26" i="14"/>
  <c r="M22" i="14"/>
  <c r="P31" i="14"/>
  <c r="R59" i="17"/>
  <c r="W19" i="17"/>
  <c r="W21" i="17"/>
  <c r="W20" i="17"/>
  <c r="M59" i="17"/>
  <c r="W23" i="17"/>
  <c r="V59" i="17"/>
  <c r="W30" i="17"/>
  <c r="O59" i="17"/>
  <c r="W24" i="17"/>
  <c r="W58" i="17"/>
  <c r="P59" i="17"/>
  <c r="U59" i="17"/>
  <c r="S22" i="17"/>
  <c r="S59" i="17" s="1"/>
  <c r="K53" i="14"/>
  <c r="O53" i="14"/>
  <c r="P53" i="14" s="1"/>
  <c r="R20" i="14"/>
  <c r="O30" i="14"/>
  <c r="O34" i="14"/>
  <c r="P34" i="14" s="1"/>
  <c r="M35" i="14"/>
  <c r="R46" i="14"/>
  <c r="S46" i="14" s="1"/>
  <c r="U63" i="14"/>
  <c r="W63" i="14" s="1"/>
  <c r="Y63" i="14" s="1"/>
  <c r="AA63" i="14" s="1"/>
  <c r="AC63" i="14" s="1"/>
  <c r="AE63" i="14" s="1"/>
  <c r="AG63" i="14" s="1"/>
  <c r="AI63" i="14" s="1"/>
  <c r="AK63" i="14" s="1"/>
  <c r="AM63" i="14" s="1"/>
  <c r="AO63" i="14" s="1"/>
  <c r="AQ63" i="14" s="1"/>
  <c r="AS63" i="14" s="1"/>
  <c r="AU63" i="14" s="1"/>
  <c r="AW63" i="14" s="1"/>
  <c r="AY63" i="14" s="1"/>
  <c r="BA63" i="14" s="1"/>
  <c r="BC63" i="14" s="1"/>
  <c r="BE63" i="14" s="1"/>
  <c r="BG63" i="14" s="1"/>
  <c r="BI63" i="14" s="1"/>
  <c r="N59" i="14"/>
  <c r="K21" i="14"/>
  <c r="K35" i="14"/>
  <c r="R42" i="14"/>
  <c r="S42" i="14" s="1"/>
  <c r="R49" i="14"/>
  <c r="S49" i="14" s="1"/>
  <c r="M51" i="14"/>
  <c r="O57" i="14"/>
  <c r="P57" i="14" s="1"/>
  <c r="O25" i="14"/>
  <c r="P25" i="14" s="1"/>
  <c r="R38" i="14"/>
  <c r="S38" i="14" s="1"/>
  <c r="R40" i="14"/>
  <c r="R45" i="14"/>
  <c r="S45" i="14" s="1"/>
  <c r="K45" i="14"/>
  <c r="M47" i="14"/>
  <c r="P23" i="14"/>
  <c r="M27" i="14"/>
  <c r="M29" i="14"/>
  <c r="O38" i="14"/>
  <c r="P38" i="14" s="1"/>
  <c r="T38" i="14" s="1"/>
  <c r="M43" i="14"/>
  <c r="O52" i="14"/>
  <c r="P52" i="14" s="1"/>
  <c r="R58" i="14"/>
  <c r="S58" i="14" s="1"/>
  <c r="M55" i="14"/>
  <c r="K23" i="14"/>
  <c r="K25" i="14"/>
  <c r="R34" i="14"/>
  <c r="R22" i="14"/>
  <c r="S22" i="14" s="1"/>
  <c r="M31" i="14"/>
  <c r="R32" i="14"/>
  <c r="S32" i="14" s="1"/>
  <c r="R41" i="14"/>
  <c r="S41" i="14" s="1"/>
  <c r="O45" i="14"/>
  <c r="P45" i="14" s="1"/>
  <c r="R50" i="14"/>
  <c r="S50" i="14" s="1"/>
  <c r="M19" i="14"/>
  <c r="O21" i="14"/>
  <c r="P21" i="14" s="1"/>
  <c r="O19" i="14"/>
  <c r="P19" i="14" s="1"/>
  <c r="M23" i="14"/>
  <c r="O29" i="14"/>
  <c r="P29" i="14" s="1"/>
  <c r="R26" i="14"/>
  <c r="S26" i="14" s="1"/>
  <c r="O33" i="14"/>
  <c r="P33" i="14" s="1"/>
  <c r="M39" i="14"/>
  <c r="O48" i="14"/>
  <c r="P48" i="14" s="1"/>
  <c r="R54" i="14"/>
  <c r="S54" i="14" s="1"/>
  <c r="O56" i="14"/>
  <c r="P56" i="14" s="1"/>
  <c r="R24" i="14"/>
  <c r="S24" i="14" s="1"/>
  <c r="K26" i="14"/>
  <c r="R28" i="14"/>
  <c r="S28" i="14" s="1"/>
  <c r="R30" i="14"/>
  <c r="S30" i="14" s="1"/>
  <c r="K33" i="14"/>
  <c r="O37" i="14"/>
  <c r="P37" i="14" s="1"/>
  <c r="K39" i="14"/>
  <c r="O44" i="14"/>
  <c r="P44" i="14" s="1"/>
  <c r="R53" i="14"/>
  <c r="S53" i="14" s="1"/>
  <c r="P54" i="14"/>
  <c r="P30" i="14"/>
  <c r="K37" i="14"/>
  <c r="K42" i="14"/>
  <c r="K47" i="14"/>
  <c r="M49" i="14"/>
  <c r="O50" i="14"/>
  <c r="P50" i="14" s="1"/>
  <c r="K27" i="14"/>
  <c r="O27" i="14"/>
  <c r="P27" i="14" s="1"/>
  <c r="M37" i="14"/>
  <c r="K54" i="14"/>
  <c r="O42" i="14"/>
  <c r="P42" i="14" s="1"/>
  <c r="O49" i="14"/>
  <c r="P49" i="14" s="1"/>
  <c r="S20" i="14"/>
  <c r="K22" i="14"/>
  <c r="P26" i="14"/>
  <c r="K34" i="14"/>
  <c r="M41" i="14"/>
  <c r="K46" i="14"/>
  <c r="K51" i="14"/>
  <c r="O58" i="14"/>
  <c r="P58" i="14" s="1"/>
  <c r="P22" i="14"/>
  <c r="M25" i="14"/>
  <c r="K38" i="14"/>
  <c r="O41" i="14"/>
  <c r="P41" i="14" s="1"/>
  <c r="T41" i="14" s="1"/>
  <c r="K43" i="14"/>
  <c r="M45" i="14"/>
  <c r="O46" i="14"/>
  <c r="P46" i="14" s="1"/>
  <c r="K57" i="14"/>
  <c r="M57" i="14"/>
  <c r="K19" i="14"/>
  <c r="Q59" i="14"/>
  <c r="O24" i="14"/>
  <c r="P24" i="14" s="1"/>
  <c r="M24" i="14"/>
  <c r="K24" i="14"/>
  <c r="O28" i="14"/>
  <c r="P28" i="14" s="1"/>
  <c r="T28" i="14" s="1"/>
  <c r="M28" i="14"/>
  <c r="K28" i="14"/>
  <c r="O36" i="14"/>
  <c r="P36" i="14" s="1"/>
  <c r="M36" i="14"/>
  <c r="K36" i="14"/>
  <c r="R36" i="14"/>
  <c r="S36" i="14" s="1"/>
  <c r="O40" i="14"/>
  <c r="P40" i="14" s="1"/>
  <c r="M40" i="14"/>
  <c r="K40" i="14"/>
  <c r="O32" i="14"/>
  <c r="P32" i="14" s="1"/>
  <c r="M32" i="14"/>
  <c r="K32" i="14"/>
  <c r="O20" i="14"/>
  <c r="M20" i="14"/>
  <c r="K20" i="14"/>
  <c r="S34" i="14"/>
  <c r="S40" i="14"/>
  <c r="K58" i="14"/>
  <c r="R52" i="14"/>
  <c r="S52" i="14" s="1"/>
  <c r="R21" i="14"/>
  <c r="S21" i="14" s="1"/>
  <c r="R25" i="14"/>
  <c r="S25" i="14" s="1"/>
  <c r="R29" i="14"/>
  <c r="S29" i="14" s="1"/>
  <c r="R33" i="14"/>
  <c r="S33" i="14" s="1"/>
  <c r="O35" i="14"/>
  <c r="P35" i="14" s="1"/>
  <c r="R37" i="14"/>
  <c r="S37" i="14" s="1"/>
  <c r="M38" i="14"/>
  <c r="O39" i="14"/>
  <c r="P39" i="14" s="1"/>
  <c r="M42" i="14"/>
  <c r="O43" i="14"/>
  <c r="P43" i="14" s="1"/>
  <c r="M46" i="14"/>
  <c r="O47" i="14"/>
  <c r="P47" i="14" s="1"/>
  <c r="M50" i="14"/>
  <c r="O51" i="14"/>
  <c r="P51" i="14" s="1"/>
  <c r="M54" i="14"/>
  <c r="O55" i="14"/>
  <c r="P55" i="14" s="1"/>
  <c r="R57" i="14"/>
  <c r="S57" i="14" s="1"/>
  <c r="M58" i="14"/>
  <c r="R56" i="14"/>
  <c r="S56" i="14" s="1"/>
  <c r="K44" i="14"/>
  <c r="K48" i="14"/>
  <c r="K52" i="14"/>
  <c r="K56" i="14"/>
  <c r="R48" i="14"/>
  <c r="S48" i="14" s="1"/>
  <c r="S19" i="14"/>
  <c r="R23" i="14"/>
  <c r="S23" i="14" s="1"/>
  <c r="R27" i="14"/>
  <c r="S27" i="14" s="1"/>
  <c r="R31" i="14"/>
  <c r="S31" i="14" s="1"/>
  <c r="R35" i="14"/>
  <c r="S35" i="14" s="1"/>
  <c r="R39" i="14"/>
  <c r="S39" i="14" s="1"/>
  <c r="R43" i="14"/>
  <c r="S43" i="14" s="1"/>
  <c r="M44" i="14"/>
  <c r="R47" i="14"/>
  <c r="S47" i="14" s="1"/>
  <c r="M48" i="14"/>
  <c r="R51" i="14"/>
  <c r="S51" i="14" s="1"/>
  <c r="M52" i="14"/>
  <c r="R55" i="14"/>
  <c r="S55" i="14" s="1"/>
  <c r="M56" i="14"/>
  <c r="R44" i="14"/>
  <c r="S44" i="14" s="1"/>
  <c r="T33" i="14" l="1"/>
  <c r="T45" i="14"/>
  <c r="T22" i="14"/>
  <c r="T26" i="14"/>
  <c r="T58" i="14"/>
  <c r="T50" i="14"/>
  <c r="T32" i="14"/>
  <c r="T40" i="14"/>
  <c r="T34" i="14"/>
  <c r="T43" i="14"/>
  <c r="T30" i="14"/>
  <c r="T27" i="14"/>
  <c r="T55" i="14"/>
  <c r="T39" i="14"/>
  <c r="T37" i="14"/>
  <c r="T57" i="14"/>
  <c r="T48" i="14"/>
  <c r="T23" i="14"/>
  <c r="T24" i="14"/>
  <c r="T51" i="14"/>
  <c r="T25" i="14"/>
  <c r="T46" i="14"/>
  <c r="T54" i="14"/>
  <c r="T29" i="14"/>
  <c r="T36" i="14"/>
  <c r="T49" i="14"/>
  <c r="T53" i="14"/>
  <c r="T31" i="14"/>
  <c r="T35" i="14"/>
  <c r="T47" i="14"/>
  <c r="T52" i="14"/>
  <c r="T42" i="14"/>
  <c r="T44" i="14"/>
  <c r="T56" i="14"/>
  <c r="T21" i="14"/>
  <c r="T19" i="14"/>
  <c r="W22" i="17"/>
  <c r="W59" i="17" s="1"/>
  <c r="O59" i="14"/>
  <c r="M59" i="14"/>
  <c r="S59" i="14"/>
  <c r="P20" i="14"/>
  <c r="T20" i="14" s="1"/>
  <c r="R59" i="14"/>
  <c r="D63" i="7"/>
  <c r="I19" i="7"/>
  <c r="K19" i="7" l="1"/>
  <c r="M19" i="7"/>
  <c r="R19" i="7"/>
  <c r="P59" i="14"/>
  <c r="F63" i="7"/>
  <c r="H63" i="7" s="1"/>
  <c r="J63" i="7" s="1"/>
  <c r="L63" i="7" s="1"/>
  <c r="N63" i="7" s="1"/>
  <c r="P63" i="7" s="1"/>
  <c r="R63" i="7" s="1"/>
  <c r="T63" i="7" s="1"/>
  <c r="V63" i="7" s="1"/>
  <c r="X63" i="7" s="1"/>
  <c r="Z63" i="7" s="1"/>
  <c r="AB63" i="7" s="1"/>
  <c r="AD63" i="7" s="1"/>
  <c r="AF63" i="7" s="1"/>
  <c r="AH63" i="7" s="1"/>
  <c r="AJ63" i="7" s="1"/>
  <c r="AL63" i="7" s="1"/>
  <c r="AN63" i="7" s="1"/>
  <c r="AP63" i="7" s="1"/>
  <c r="AR63" i="7" s="1"/>
  <c r="AT63" i="7" s="1"/>
  <c r="AV63" i="7" s="1"/>
  <c r="AX63" i="7" s="1"/>
  <c r="AZ63" i="7" s="1"/>
  <c r="BB63" i="7" s="1"/>
  <c r="BD63" i="7" s="1"/>
  <c r="BF63" i="7" s="1"/>
  <c r="BH63" i="7" s="1"/>
  <c r="BJ63" i="7" s="1"/>
  <c r="BL63" i="7" s="1"/>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T59" i="14" l="1"/>
  <c r="Q59" i="7"/>
  <c r="E14" i="13" l="1"/>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14" i="13"/>
  <c r="D13" i="13"/>
  <c r="E13" i="13"/>
  <c r="I13" i="13" s="1"/>
  <c r="C13" i="13"/>
  <c r="J13" i="13" l="1"/>
  <c r="K13" i="13"/>
  <c r="I14" i="13"/>
  <c r="J14" i="13"/>
  <c r="K14" i="13"/>
  <c r="I15" i="13"/>
  <c r="J15" i="13"/>
  <c r="K15" i="13"/>
  <c r="I16" i="13"/>
  <c r="J16" i="13"/>
  <c r="K16" i="13"/>
  <c r="I17" i="13"/>
  <c r="J17" i="13"/>
  <c r="K17" i="13"/>
  <c r="I18" i="13"/>
  <c r="J18" i="13"/>
  <c r="K18" i="13"/>
  <c r="I19" i="13"/>
  <c r="J19" i="13"/>
  <c r="K19" i="13"/>
  <c r="I20" i="13"/>
  <c r="J20" i="13"/>
  <c r="K20" i="13"/>
  <c r="I21" i="13"/>
  <c r="J21" i="13"/>
  <c r="K21" i="13"/>
  <c r="I22" i="13"/>
  <c r="J22" i="13"/>
  <c r="K22" i="13"/>
  <c r="I23" i="13"/>
  <c r="J23" i="13"/>
  <c r="K23" i="13"/>
  <c r="I24" i="13"/>
  <c r="J24" i="13"/>
  <c r="K24" i="13"/>
  <c r="I25" i="13"/>
  <c r="J25" i="13"/>
  <c r="K25" i="13"/>
  <c r="I26" i="13"/>
  <c r="J26" i="13"/>
  <c r="K26" i="13"/>
  <c r="I27" i="13"/>
  <c r="J27" i="13"/>
  <c r="K27" i="13"/>
  <c r="I28" i="13"/>
  <c r="J28" i="13"/>
  <c r="K28" i="13"/>
  <c r="I29" i="13"/>
  <c r="J29" i="13"/>
  <c r="K29" i="13"/>
  <c r="I30" i="13"/>
  <c r="J30" i="13"/>
  <c r="K30" i="13"/>
  <c r="I31" i="13"/>
  <c r="J31" i="13"/>
  <c r="K31" i="13"/>
  <c r="I32" i="13"/>
  <c r="J32" i="13"/>
  <c r="K32" i="13"/>
  <c r="I33" i="13"/>
  <c r="J33" i="13"/>
  <c r="K33" i="13"/>
  <c r="I34" i="13"/>
  <c r="J34" i="13"/>
  <c r="K34" i="13"/>
  <c r="I35" i="13"/>
  <c r="J35" i="13"/>
  <c r="K35" i="13"/>
  <c r="I36" i="13"/>
  <c r="J36" i="13"/>
  <c r="K36" i="13"/>
  <c r="I37" i="13"/>
  <c r="J37" i="13"/>
  <c r="K37" i="13"/>
  <c r="I38" i="13"/>
  <c r="J38" i="13"/>
  <c r="K38" i="13"/>
  <c r="I39" i="13"/>
  <c r="J39" i="13"/>
  <c r="K39" i="13"/>
  <c r="I40" i="13"/>
  <c r="J40" i="13"/>
  <c r="K40" i="13"/>
  <c r="J41" i="13"/>
  <c r="K41" i="13"/>
  <c r="I42" i="13"/>
  <c r="J42" i="13"/>
  <c r="K42" i="13"/>
  <c r="I43" i="13"/>
  <c r="J43" i="13"/>
  <c r="K43" i="13"/>
  <c r="I44" i="13"/>
  <c r="J44" i="13"/>
  <c r="K44" i="13"/>
  <c r="I45" i="13"/>
  <c r="J45" i="13"/>
  <c r="K45" i="13"/>
  <c r="I46" i="13"/>
  <c r="J46" i="13"/>
  <c r="K46" i="13"/>
  <c r="I47" i="13"/>
  <c r="J47" i="13"/>
  <c r="K47" i="13"/>
  <c r="I48" i="13"/>
  <c r="J48" i="13"/>
  <c r="K48" i="13"/>
  <c r="I49" i="13"/>
  <c r="J49" i="13"/>
  <c r="K49" i="13"/>
  <c r="I50" i="13"/>
  <c r="J50" i="13"/>
  <c r="K50" i="13"/>
  <c r="I51" i="13"/>
  <c r="J51" i="13"/>
  <c r="K51" i="13"/>
  <c r="I52" i="13"/>
  <c r="J52" i="13"/>
  <c r="K52" i="13"/>
  <c r="L46" i="13" l="1"/>
  <c r="L38" i="13"/>
  <c r="L30" i="13"/>
  <c r="L22" i="13"/>
  <c r="L14" i="13"/>
  <c r="L13" i="13"/>
  <c r="L26" i="13"/>
  <c r="L18" i="13"/>
  <c r="L42" i="13"/>
  <c r="L34" i="13"/>
  <c r="L51" i="13"/>
  <c r="L43" i="13"/>
  <c r="L35" i="13"/>
  <c r="L27" i="13"/>
  <c r="L19" i="13"/>
  <c r="L50" i="13"/>
  <c r="L39" i="13"/>
  <c r="L31" i="13"/>
  <c r="L23" i="13"/>
  <c r="L15" i="13"/>
  <c r="L44" i="13"/>
  <c r="L36" i="13"/>
  <c r="L28" i="13"/>
  <c r="L20" i="13"/>
  <c r="L47" i="13"/>
  <c r="L49" i="13"/>
  <c r="L41" i="13"/>
  <c r="L33" i="13"/>
  <c r="L25" i="13"/>
  <c r="L17" i="13"/>
  <c r="L48" i="13"/>
  <c r="L40" i="13"/>
  <c r="L32" i="13"/>
  <c r="L24" i="13"/>
  <c r="L16" i="13"/>
  <c r="L45" i="13"/>
  <c r="L37" i="13"/>
  <c r="L29" i="13"/>
  <c r="L21" i="13"/>
  <c r="L52" i="13"/>
  <c r="I58" i="7"/>
  <c r="I57" i="7"/>
  <c r="I56" i="7"/>
  <c r="I55" i="7"/>
  <c r="M55" i="7" s="1"/>
  <c r="I54" i="7"/>
  <c r="M54" i="7" s="1"/>
  <c r="I53" i="7"/>
  <c r="I52" i="7"/>
  <c r="I51" i="7"/>
  <c r="M51" i="7" s="1"/>
  <c r="I50" i="7"/>
  <c r="I49" i="7"/>
  <c r="I48" i="7"/>
  <c r="I47" i="7"/>
  <c r="M47" i="7" s="1"/>
  <c r="I46" i="7"/>
  <c r="I45" i="7"/>
  <c r="I44" i="7"/>
  <c r="I43" i="7"/>
  <c r="I42" i="7"/>
  <c r="M42" i="7" s="1"/>
  <c r="I41" i="7"/>
  <c r="I40" i="7"/>
  <c r="I39" i="7"/>
  <c r="M39" i="7" s="1"/>
  <c r="I38" i="7"/>
  <c r="I37" i="7"/>
  <c r="I36" i="7"/>
  <c r="I35" i="7"/>
  <c r="M35" i="7" s="1"/>
  <c r="I34" i="7"/>
  <c r="I33" i="7"/>
  <c r="I32" i="7"/>
  <c r="I31" i="7"/>
  <c r="I30" i="7"/>
  <c r="I29" i="7"/>
  <c r="I28" i="7"/>
  <c r="I27" i="7"/>
  <c r="I26" i="7"/>
  <c r="I25" i="7"/>
  <c r="I24" i="7"/>
  <c r="I23" i="7"/>
  <c r="I22" i="7"/>
  <c r="M22" i="7" s="1"/>
  <c r="I21" i="7"/>
  <c r="I20" i="7"/>
  <c r="R30" i="7" l="1"/>
  <c r="S30" i="7" s="1"/>
  <c r="M30" i="7"/>
  <c r="R27" i="7"/>
  <c r="S27" i="7" s="1"/>
  <c r="M27" i="7"/>
  <c r="R43" i="7"/>
  <c r="S43" i="7" s="1"/>
  <c r="M43" i="7"/>
  <c r="R26" i="7"/>
  <c r="S26" i="7" s="1"/>
  <c r="M26" i="7"/>
  <c r="R34" i="7"/>
  <c r="S34" i="7" s="1"/>
  <c r="M34" i="7"/>
  <c r="R38" i="7"/>
  <c r="S38" i="7" s="1"/>
  <c r="M38" i="7"/>
  <c r="R31" i="7"/>
  <c r="S31" i="7" s="1"/>
  <c r="M31" i="7"/>
  <c r="R56" i="7"/>
  <c r="S56" i="7" s="1"/>
  <c r="M56" i="7"/>
  <c r="R50" i="7"/>
  <c r="S50" i="7" s="1"/>
  <c r="M50" i="7"/>
  <c r="R20" i="7"/>
  <c r="S20" i="7" s="1"/>
  <c r="M20" i="7"/>
  <c r="R32" i="7"/>
  <c r="S32" i="7" s="1"/>
  <c r="M32" i="7"/>
  <c r="R44" i="7"/>
  <c r="S44" i="7" s="1"/>
  <c r="M44" i="7"/>
  <c r="R48" i="7"/>
  <c r="S48" i="7" s="1"/>
  <c r="M48" i="7"/>
  <c r="R52" i="7"/>
  <c r="S52" i="7" s="1"/>
  <c r="M52" i="7"/>
  <c r="R46" i="7"/>
  <c r="S46" i="7" s="1"/>
  <c r="M46" i="7"/>
  <c r="R23" i="7"/>
  <c r="S23" i="7" s="1"/>
  <c r="M23" i="7"/>
  <c r="R24" i="7"/>
  <c r="S24" i="7" s="1"/>
  <c r="M24" i="7"/>
  <c r="R36" i="7"/>
  <c r="S36" i="7" s="1"/>
  <c r="M36" i="7"/>
  <c r="R57" i="7"/>
  <c r="S57" i="7" s="1"/>
  <c r="M57" i="7"/>
  <c r="R28" i="7"/>
  <c r="S28" i="7" s="1"/>
  <c r="M28" i="7"/>
  <c r="R40" i="7"/>
  <c r="S40" i="7" s="1"/>
  <c r="M40" i="7"/>
  <c r="R21" i="7"/>
  <c r="S21" i="7" s="1"/>
  <c r="M21" i="7"/>
  <c r="R25" i="7"/>
  <c r="S25" i="7" s="1"/>
  <c r="M25" i="7"/>
  <c r="R29" i="7"/>
  <c r="S29" i="7" s="1"/>
  <c r="M29" i="7"/>
  <c r="R33" i="7"/>
  <c r="S33" i="7" s="1"/>
  <c r="M33" i="7"/>
  <c r="R37" i="7"/>
  <c r="S37" i="7" s="1"/>
  <c r="M37" i="7"/>
  <c r="R41" i="7"/>
  <c r="S41" i="7" s="1"/>
  <c r="M41" i="7"/>
  <c r="R45" i="7"/>
  <c r="S45" i="7" s="1"/>
  <c r="M45" i="7"/>
  <c r="R49" i="7"/>
  <c r="S49" i="7" s="1"/>
  <c r="M49" i="7"/>
  <c r="R53" i="7"/>
  <c r="S53" i="7" s="1"/>
  <c r="M53" i="7"/>
  <c r="R58" i="7"/>
  <c r="S58" i="7" s="1"/>
  <c r="M58" i="7"/>
  <c r="N59" i="7"/>
  <c r="U51" i="7"/>
  <c r="V51" i="7" s="1"/>
  <c r="R51" i="7"/>
  <c r="S51" i="7" s="1"/>
  <c r="U39" i="7"/>
  <c r="V39" i="7" s="1"/>
  <c r="R39" i="7"/>
  <c r="S39" i="7" s="1"/>
  <c r="K47" i="7"/>
  <c r="R47" i="7"/>
  <c r="S47" i="7" s="1"/>
  <c r="U42" i="7"/>
  <c r="V42" i="7" s="1"/>
  <c r="R42" i="7"/>
  <c r="S42" i="7" s="1"/>
  <c r="U54" i="7"/>
  <c r="V54" i="7" s="1"/>
  <c r="R54" i="7"/>
  <c r="S54" i="7" s="1"/>
  <c r="U35" i="7"/>
  <c r="V35" i="7" s="1"/>
  <c r="R35" i="7"/>
  <c r="S35" i="7" s="1"/>
  <c r="U55" i="7"/>
  <c r="V55" i="7" s="1"/>
  <c r="R55" i="7"/>
  <c r="S55" i="7" s="1"/>
  <c r="U22" i="7"/>
  <c r="R22" i="7"/>
  <c r="S22" i="7" s="1"/>
  <c r="U19" i="7"/>
  <c r="L53" i="13"/>
  <c r="O19" i="7"/>
  <c r="K43" i="7"/>
  <c r="U43" i="7"/>
  <c r="U53" i="7"/>
  <c r="O58" i="7"/>
  <c r="P58" i="7" s="1"/>
  <c r="U58" i="7"/>
  <c r="V58" i="7" s="1"/>
  <c r="O27" i="7"/>
  <c r="P27" i="7" s="1"/>
  <c r="U27" i="7"/>
  <c r="V27" i="7" s="1"/>
  <c r="K30" i="7"/>
  <c r="U30" i="7"/>
  <c r="O38" i="7"/>
  <c r="P38" i="7" s="1"/>
  <c r="U38" i="7"/>
  <c r="K46" i="7"/>
  <c r="U46" i="7"/>
  <c r="O48" i="7"/>
  <c r="P48" i="7" s="1"/>
  <c r="U48" i="7"/>
  <c r="O56" i="7"/>
  <c r="P56" i="7" s="1"/>
  <c r="U56" i="7"/>
  <c r="U41" i="7"/>
  <c r="O28" i="7"/>
  <c r="P28" i="7" s="1"/>
  <c r="U28" i="7"/>
  <c r="O36" i="7"/>
  <c r="P36" i="7" s="1"/>
  <c r="U36" i="7"/>
  <c r="O44" i="7"/>
  <c r="P44" i="7" s="1"/>
  <c r="U44" i="7"/>
  <c r="O32" i="7"/>
  <c r="P32" i="7" s="1"/>
  <c r="U32" i="7"/>
  <c r="O40" i="7"/>
  <c r="P40" i="7" s="1"/>
  <c r="U40" i="7"/>
  <c r="U50" i="7"/>
  <c r="U31" i="7"/>
  <c r="U49" i="7"/>
  <c r="U57" i="7"/>
  <c r="U25" i="7"/>
  <c r="U33" i="7"/>
  <c r="U26" i="7"/>
  <c r="K34" i="7"/>
  <c r="U34" i="7"/>
  <c r="U47" i="7"/>
  <c r="O52" i="7"/>
  <c r="P52" i="7" s="1"/>
  <c r="U52" i="7"/>
  <c r="U29" i="7"/>
  <c r="U37" i="7"/>
  <c r="U45" i="7"/>
  <c r="O20" i="7"/>
  <c r="P20" i="7" s="1"/>
  <c r="U20" i="7"/>
  <c r="U21" i="7"/>
  <c r="O23" i="7"/>
  <c r="P23" i="7" s="1"/>
  <c r="U23" i="7"/>
  <c r="O24" i="7"/>
  <c r="P24" i="7" s="1"/>
  <c r="U24" i="7"/>
  <c r="K26" i="7"/>
  <c r="O34" i="7"/>
  <c r="P34" i="7" s="1"/>
  <c r="K31" i="7"/>
  <c r="O49" i="7"/>
  <c r="P49" i="7" s="1"/>
  <c r="O33" i="7"/>
  <c r="P33" i="7" s="1"/>
  <c r="K35" i="7"/>
  <c r="K38" i="7"/>
  <c r="O50" i="7"/>
  <c r="P50" i="7" s="1"/>
  <c r="O26" i="7"/>
  <c r="P26" i="7" s="1"/>
  <c r="K58" i="7"/>
  <c r="K51" i="7"/>
  <c r="K41" i="7"/>
  <c r="K29" i="7"/>
  <c r="K42" i="7"/>
  <c r="K45" i="7"/>
  <c r="K55" i="7"/>
  <c r="O30" i="7"/>
  <c r="P30" i="7" s="1"/>
  <c r="K39" i="7"/>
  <c r="O46" i="7"/>
  <c r="P46" i="7" s="1"/>
  <c r="K54" i="7"/>
  <c r="K57" i="7"/>
  <c r="K23" i="7"/>
  <c r="K25" i="7"/>
  <c r="O29" i="7"/>
  <c r="P29" i="7" s="1"/>
  <c r="O45" i="7"/>
  <c r="P45" i="7" s="1"/>
  <c r="O25" i="7"/>
  <c r="P25" i="7" s="1"/>
  <c r="O42" i="7"/>
  <c r="P42" i="7" s="1"/>
  <c r="O57" i="7"/>
  <c r="P57" i="7" s="1"/>
  <c r="K37" i="7"/>
  <c r="O41" i="7"/>
  <c r="P41" i="7" s="1"/>
  <c r="K50" i="7"/>
  <c r="K53" i="7"/>
  <c r="O54" i="7"/>
  <c r="P54" i="7" s="1"/>
  <c r="K27" i="7"/>
  <c r="K33" i="7"/>
  <c r="O37" i="7"/>
  <c r="P37" i="7" s="1"/>
  <c r="K49" i="7"/>
  <c r="O53" i="7"/>
  <c r="P53" i="7" s="1"/>
  <c r="K22" i="7"/>
  <c r="O22" i="7"/>
  <c r="P22" i="7" s="1"/>
  <c r="O21" i="7"/>
  <c r="P21" i="7" s="1"/>
  <c r="K21" i="7"/>
  <c r="K24" i="7"/>
  <c r="K28" i="7"/>
  <c r="K32" i="7"/>
  <c r="K36" i="7"/>
  <c r="K40" i="7"/>
  <c r="K44" i="7"/>
  <c r="K48" i="7"/>
  <c r="K52" i="7"/>
  <c r="K56" i="7"/>
  <c r="K20" i="7"/>
  <c r="O31" i="7"/>
  <c r="P31" i="7" s="1"/>
  <c r="O35" i="7"/>
  <c r="P35" i="7" s="1"/>
  <c r="O39" i="7"/>
  <c r="P39" i="7" s="1"/>
  <c r="O43" i="7"/>
  <c r="P43" i="7" s="1"/>
  <c r="O47" i="7"/>
  <c r="P47" i="7" s="1"/>
  <c r="O51" i="7"/>
  <c r="P51" i="7" s="1"/>
  <c r="O55" i="7"/>
  <c r="P55" i="7" s="1"/>
  <c r="W54" i="7" l="1"/>
  <c r="W51" i="7"/>
  <c r="W42" i="7"/>
  <c r="W55" i="7"/>
  <c r="W35" i="7"/>
  <c r="W39" i="7"/>
  <c r="W58" i="7"/>
  <c r="W27" i="7"/>
  <c r="V19" i="7"/>
  <c r="V22" i="7"/>
  <c r="W22" i="7" s="1"/>
  <c r="O59" i="7"/>
  <c r="M59" i="7"/>
  <c r="U59" i="7"/>
  <c r="S19" i="7"/>
  <c r="R59" i="7"/>
  <c r="V20" i="7"/>
  <c r="W20" i="7" s="1"/>
  <c r="V29" i="7"/>
  <c r="W29" i="7" s="1"/>
  <c r="V34" i="7"/>
  <c r="W34" i="7" s="1"/>
  <c r="V57" i="7"/>
  <c r="W57" i="7" s="1"/>
  <c r="V25" i="7"/>
  <c r="W25" i="7" s="1"/>
  <c r="V40" i="7"/>
  <c r="W40" i="7" s="1"/>
  <c r="V28" i="7"/>
  <c r="W28" i="7" s="1"/>
  <c r="V48" i="7"/>
  <c r="W48" i="7" s="1"/>
  <c r="V47" i="7"/>
  <c r="W47" i="7" s="1"/>
  <c r="V24" i="7"/>
  <c r="W24" i="7" s="1"/>
  <c r="V26" i="7"/>
  <c r="W26" i="7" s="1"/>
  <c r="V45" i="7"/>
  <c r="W45" i="7" s="1"/>
  <c r="V49" i="7"/>
  <c r="W49" i="7" s="1"/>
  <c r="V32" i="7"/>
  <c r="W32" i="7" s="1"/>
  <c r="V46" i="7"/>
  <c r="W46" i="7" s="1"/>
  <c r="V37" i="7"/>
  <c r="W37" i="7" s="1"/>
  <c r="V23" i="7"/>
  <c r="W23" i="7" s="1"/>
  <c r="V52" i="7"/>
  <c r="W52" i="7" s="1"/>
  <c r="V33" i="7"/>
  <c r="W33" i="7" s="1"/>
  <c r="V41" i="7"/>
  <c r="W41" i="7" s="1"/>
  <c r="V21" i="7"/>
  <c r="W21" i="7" s="1"/>
  <c r="V50" i="7"/>
  <c r="W50" i="7" s="1"/>
  <c r="V36" i="7"/>
  <c r="W36" i="7" s="1"/>
  <c r="V56" i="7"/>
  <c r="W56" i="7" s="1"/>
  <c r="V30" i="7"/>
  <c r="W30" i="7" s="1"/>
  <c r="V43" i="7"/>
  <c r="W43" i="7" s="1"/>
  <c r="V31" i="7"/>
  <c r="W31" i="7" s="1"/>
  <c r="V44" i="7"/>
  <c r="W44" i="7" s="1"/>
  <c r="V38" i="7"/>
  <c r="W38" i="7" s="1"/>
  <c r="V53" i="7"/>
  <c r="W53" i="7" s="1"/>
  <c r="P19" i="7"/>
  <c r="W19" i="7" l="1"/>
  <c r="W59" i="7" s="1"/>
  <c r="S59" i="7"/>
  <c r="V59" i="7"/>
  <c r="P59" i="7"/>
</calcChain>
</file>

<file path=xl/sharedStrings.xml><?xml version="1.0" encoding="utf-8"?>
<sst xmlns="http://schemas.openxmlformats.org/spreadsheetml/2006/main" count="639" uniqueCount="105">
  <si>
    <t>日</t>
  </si>
  <si>
    <t>泊</t>
    <rPh sb="0" eb="1">
      <t>ハク</t>
    </rPh>
    <phoneticPr fontId="2"/>
  </si>
  <si>
    <t>日</t>
    <rPh sb="0" eb="1">
      <t>ニチ</t>
    </rPh>
    <phoneticPr fontId="1"/>
  </si>
  <si>
    <t>計</t>
    <rPh sb="0" eb="1">
      <t>ケイ</t>
    </rPh>
    <phoneticPr fontId="2"/>
  </si>
  <si>
    <t>泊数</t>
    <rPh sb="0" eb="1">
      <t>ハク</t>
    </rPh>
    <rPh sb="1" eb="2">
      <t>スウ</t>
    </rPh>
    <phoneticPr fontId="2"/>
  </si>
  <si>
    <t>講師室使用料</t>
    <rPh sb="0" eb="2">
      <t>コウシ</t>
    </rPh>
    <rPh sb="2" eb="3">
      <t>シツ</t>
    </rPh>
    <rPh sb="3" eb="6">
      <t>シヨウリョウ</t>
    </rPh>
    <phoneticPr fontId="2"/>
  </si>
  <si>
    <t>シーツ
組数</t>
    <rPh sb="4" eb="5">
      <t>ク</t>
    </rPh>
    <rPh sb="5" eb="6">
      <t>スウ</t>
    </rPh>
    <phoneticPr fontId="2"/>
  </si>
  <si>
    <t>宿泊日数</t>
    <rPh sb="0" eb="2">
      <t>シュクハク</t>
    </rPh>
    <rPh sb="2" eb="4">
      <t>ニッスウ</t>
    </rPh>
    <phoneticPr fontId="2"/>
  </si>
  <si>
    <t>性別</t>
    <rPh sb="0" eb="2">
      <t>セイベツ</t>
    </rPh>
    <phoneticPr fontId="2"/>
  </si>
  <si>
    <t>氏名</t>
    <rPh sb="0" eb="2">
      <t>シメイ</t>
    </rPh>
    <phoneticPr fontId="2"/>
  </si>
  <si>
    <t>NO</t>
    <phoneticPr fontId="2"/>
  </si>
  <si>
    <t>施設使用料</t>
    <rPh sb="0" eb="2">
      <t>シセツ</t>
    </rPh>
    <rPh sb="2" eb="4">
      <t>シヨウ</t>
    </rPh>
    <rPh sb="4" eb="5">
      <t>リョウ</t>
    </rPh>
    <phoneticPr fontId="1"/>
  </si>
  <si>
    <t>合計</t>
    <rPh sb="0" eb="2">
      <t>ゴウケイ</t>
    </rPh>
    <phoneticPr fontId="1"/>
  </si>
  <si>
    <t>通常料金</t>
    <rPh sb="0" eb="2">
      <t>ツウジョウ</t>
    </rPh>
    <rPh sb="2" eb="4">
      <t>リョウキン</t>
    </rPh>
    <phoneticPr fontId="2"/>
  </si>
  <si>
    <t>泊数</t>
    <rPh sb="0" eb="1">
      <t>ハク</t>
    </rPh>
    <rPh sb="1" eb="2">
      <t>スウ</t>
    </rPh>
    <phoneticPr fontId="1"/>
  </si>
  <si>
    <t>年少未満</t>
    <phoneticPr fontId="1"/>
  </si>
  <si>
    <t>年少以上</t>
    <phoneticPr fontId="1"/>
  </si>
  <si>
    <t>小学生</t>
    <phoneticPr fontId="1"/>
  </si>
  <si>
    <t>中学生</t>
    <phoneticPr fontId="1"/>
  </si>
  <si>
    <t>高校生</t>
    <phoneticPr fontId="1"/>
  </si>
  <si>
    <t>高等専門学校生(3年生以下)</t>
    <phoneticPr fontId="1"/>
  </si>
  <si>
    <t>高等専門学校生(4年生以上)</t>
    <phoneticPr fontId="1"/>
  </si>
  <si>
    <t>大学生</t>
    <phoneticPr fontId="1"/>
  </si>
  <si>
    <t>短期大学生</t>
    <phoneticPr fontId="1"/>
  </si>
  <si>
    <t>専修学校生</t>
    <phoneticPr fontId="1"/>
  </si>
  <si>
    <t>社会人</t>
    <phoneticPr fontId="1"/>
  </si>
  <si>
    <t>指導者・関係者</t>
    <phoneticPr fontId="1"/>
  </si>
  <si>
    <t>支払金額</t>
    <rPh sb="0" eb="2">
      <t>シハライ</t>
    </rPh>
    <rPh sb="2" eb="4">
      <t>キンガク</t>
    </rPh>
    <phoneticPr fontId="2"/>
  </si>
  <si>
    <t>区分（利用者属性）</t>
    <rPh sb="0" eb="2">
      <t>クブン</t>
    </rPh>
    <rPh sb="3" eb="5">
      <t>リヨウ</t>
    </rPh>
    <rPh sb="5" eb="6">
      <t>シャ</t>
    </rPh>
    <rPh sb="6" eb="8">
      <t>ゾクセイ</t>
    </rPh>
    <phoneticPr fontId="2"/>
  </si>
  <si>
    <t>夕食</t>
    <rPh sb="0" eb="2">
      <t>ユウショク</t>
    </rPh>
    <phoneticPr fontId="2"/>
  </si>
  <si>
    <t>昼食</t>
    <rPh sb="0" eb="2">
      <t>チュウショク</t>
    </rPh>
    <phoneticPr fontId="1"/>
  </si>
  <si>
    <t>朝食</t>
    <rPh sb="0" eb="2">
      <t>チョウショク</t>
    </rPh>
    <phoneticPr fontId="2"/>
  </si>
  <si>
    <t>朝食</t>
    <rPh sb="0" eb="2">
      <t>チョウショク</t>
    </rPh>
    <phoneticPr fontId="1"/>
  </si>
  <si>
    <t>食事料金</t>
    <rPh sb="0" eb="2">
      <t>ショクジ</t>
    </rPh>
    <rPh sb="2" eb="4">
      <t>リョウキン</t>
    </rPh>
    <phoneticPr fontId="1"/>
  </si>
  <si>
    <t>食事注文数</t>
    <rPh sb="0" eb="2">
      <t>ショクジ</t>
    </rPh>
    <rPh sb="2" eb="5">
      <t>チュウモンスウ</t>
    </rPh>
    <phoneticPr fontId="1"/>
  </si>
  <si>
    <t>有</t>
    <rPh sb="0" eb="1">
      <t>アリ</t>
    </rPh>
    <phoneticPr fontId="1"/>
  </si>
  <si>
    <t>無</t>
    <rPh sb="0" eb="1">
      <t>ナ</t>
    </rPh>
    <phoneticPr fontId="1"/>
  </si>
  <si>
    <t>単価</t>
    <rPh sb="0" eb="2">
      <t>タンカ</t>
    </rPh>
    <phoneticPr fontId="2"/>
  </si>
  <si>
    <t>必要書類②
（宿泊）</t>
    <rPh sb="0" eb="2">
      <t>ヒツヨウ</t>
    </rPh>
    <rPh sb="2" eb="4">
      <t>ショルイ</t>
    </rPh>
    <rPh sb="7" eb="9">
      <t>シュクハク</t>
    </rPh>
    <phoneticPr fontId="1"/>
  </si>
  <si>
    <t>食事注文数のみ記入ください。</t>
    <rPh sb="0" eb="2">
      <t>ショクジ</t>
    </rPh>
    <rPh sb="2" eb="4">
      <t>チュウモン</t>
    </rPh>
    <rPh sb="4" eb="5">
      <t>スウ</t>
    </rPh>
    <rPh sb="7" eb="9">
      <t>キニュウ</t>
    </rPh>
    <phoneticPr fontId="1"/>
  </si>
  <si>
    <t>利用日：</t>
    <phoneticPr fontId="1"/>
  </si>
  <si>
    <t>入退所日</t>
    <rPh sb="0" eb="1">
      <t>ニュウ</t>
    </rPh>
    <rPh sb="1" eb="3">
      <t>タイショ</t>
    </rPh>
    <rPh sb="3" eb="4">
      <t>ヒ</t>
    </rPh>
    <phoneticPr fontId="2"/>
  </si>
  <si>
    <t>入所</t>
    <rPh sb="0" eb="2">
      <t>ニュウショ</t>
    </rPh>
    <phoneticPr fontId="2"/>
  </si>
  <si>
    <t>退所</t>
    <rPh sb="0" eb="2">
      <t>タイショ</t>
    </rPh>
    <phoneticPr fontId="2"/>
  </si>
  <si>
    <t>講師棟
利用
（有無）</t>
    <rPh sb="0" eb="2">
      <t>コウシ</t>
    </rPh>
    <rPh sb="2" eb="3">
      <t>トウ</t>
    </rPh>
    <rPh sb="4" eb="6">
      <t>リヨウ</t>
    </rPh>
    <rPh sb="8" eb="10">
      <t>ウム</t>
    </rPh>
    <phoneticPr fontId="2"/>
  </si>
  <si>
    <t>「氏名」「性別」「区分」「講師棟利用」「入退所日」を入力してください。
欄が足りない場合は、「行」を追加してください。</t>
    <rPh sb="1" eb="3">
      <t>シメイ</t>
    </rPh>
    <rPh sb="5" eb="7">
      <t>セイベツ</t>
    </rPh>
    <rPh sb="9" eb="11">
      <t>クブン</t>
    </rPh>
    <rPh sb="13" eb="15">
      <t>コウシ</t>
    </rPh>
    <rPh sb="15" eb="16">
      <t>トウ</t>
    </rPh>
    <rPh sb="16" eb="18">
      <t>リヨウ</t>
    </rPh>
    <rPh sb="20" eb="21">
      <t>ニュウ</t>
    </rPh>
    <rPh sb="21" eb="23">
      <t>タイショ</t>
    </rPh>
    <rPh sb="23" eb="24">
      <t>ヒ</t>
    </rPh>
    <rPh sb="26" eb="28">
      <t>ニュウリョク</t>
    </rPh>
    <rPh sb="36" eb="37">
      <t>ラン</t>
    </rPh>
    <rPh sb="38" eb="39">
      <t>タ</t>
    </rPh>
    <rPh sb="42" eb="44">
      <t>バアイ</t>
    </rPh>
    <rPh sb="47" eb="48">
      <t>ギョウ</t>
    </rPh>
    <rPh sb="50" eb="52">
      <t>ツイカ</t>
    </rPh>
    <phoneticPr fontId="1"/>
  </si>
  <si>
    <t>※本書類の提出は必要ありません。</t>
    <rPh sb="1" eb="2">
      <t>ホン</t>
    </rPh>
    <rPh sb="2" eb="4">
      <t>ショルイ</t>
    </rPh>
    <rPh sb="5" eb="7">
      <t>テイシュツ</t>
    </rPh>
    <rPh sb="8" eb="10">
      <t>ヒツヨウ</t>
    </rPh>
    <phoneticPr fontId="1"/>
  </si>
  <si>
    <t>夕食</t>
    <rPh sb="0" eb="2">
      <t>ユウショク</t>
    </rPh>
    <phoneticPr fontId="1"/>
  </si>
  <si>
    <t>～</t>
    <phoneticPr fontId="1"/>
  </si>
  <si>
    <t>提出の必要なし
（宿泊）</t>
    <rPh sb="0" eb="2">
      <t>テイシュツ</t>
    </rPh>
    <rPh sb="3" eb="5">
      <t>ヒツヨウ</t>
    </rPh>
    <rPh sb="9" eb="11">
      <t>シュクハク</t>
    </rPh>
    <phoneticPr fontId="1"/>
  </si>
  <si>
    <r>
      <t>団体名：</t>
    </r>
    <r>
      <rPr>
        <b/>
        <sz val="18"/>
        <color theme="1"/>
        <rFont val="ＭＳ Ｐゴシック"/>
        <family val="3"/>
        <charset val="128"/>
      </rPr>
      <t>　　　　　　　　　　　　　　　</t>
    </r>
    <r>
      <rPr>
        <sz val="18"/>
        <color theme="1"/>
        <rFont val="ＭＳ Ｐゴシック"/>
        <family val="3"/>
        <charset val="128"/>
      </rPr>
      <t>　　　　　　　　　　　　　　　　　　　　　　　　　　　　　　　</t>
    </r>
    <rPh sb="0" eb="2">
      <t>ダンタイ</t>
    </rPh>
    <rPh sb="2" eb="3">
      <t>メイ</t>
    </rPh>
    <phoneticPr fontId="1"/>
  </si>
  <si>
    <t>年少未満</t>
    <rPh sb="0" eb="2">
      <t>ネンショウ</t>
    </rPh>
    <rPh sb="2" eb="4">
      <t>ミマン</t>
    </rPh>
    <phoneticPr fontId="1"/>
  </si>
  <si>
    <t>年少以上</t>
    <rPh sb="0" eb="2">
      <t>ネンショウ</t>
    </rPh>
    <rPh sb="2" eb="4">
      <t>イジョウ</t>
    </rPh>
    <phoneticPr fontId="1"/>
  </si>
  <si>
    <t>小学生</t>
    <rPh sb="0" eb="3">
      <t>ショウガクセイ</t>
    </rPh>
    <phoneticPr fontId="1"/>
  </si>
  <si>
    <t>中学生</t>
    <rPh sb="0" eb="3">
      <t>チュウガクセイ</t>
    </rPh>
    <phoneticPr fontId="1"/>
  </si>
  <si>
    <t>高校生</t>
    <rPh sb="0" eb="3">
      <t>コウコウセイ</t>
    </rPh>
    <phoneticPr fontId="1"/>
  </si>
  <si>
    <t>高等専門学校生（3年生以下）</t>
    <rPh sb="0" eb="2">
      <t>コウトウ</t>
    </rPh>
    <rPh sb="2" eb="4">
      <t>センモン</t>
    </rPh>
    <rPh sb="4" eb="6">
      <t>ガッコウ</t>
    </rPh>
    <rPh sb="6" eb="7">
      <t>セイ</t>
    </rPh>
    <rPh sb="9" eb="11">
      <t>ネンセイ</t>
    </rPh>
    <rPh sb="11" eb="13">
      <t>イカ</t>
    </rPh>
    <phoneticPr fontId="1"/>
  </si>
  <si>
    <t>高等専門学校生（4年生以上）</t>
    <rPh sb="0" eb="2">
      <t>コウトウ</t>
    </rPh>
    <rPh sb="2" eb="4">
      <t>センモン</t>
    </rPh>
    <rPh sb="4" eb="6">
      <t>ガッコウ</t>
    </rPh>
    <rPh sb="6" eb="7">
      <t>セイ</t>
    </rPh>
    <rPh sb="9" eb="11">
      <t>ネンセイ</t>
    </rPh>
    <rPh sb="11" eb="13">
      <t>イジョウ</t>
    </rPh>
    <phoneticPr fontId="1"/>
  </si>
  <si>
    <t>大学生</t>
    <rPh sb="0" eb="3">
      <t>ダイガクセイ</t>
    </rPh>
    <phoneticPr fontId="1"/>
  </si>
  <si>
    <t>短期大学生</t>
    <rPh sb="0" eb="2">
      <t>タンキ</t>
    </rPh>
    <rPh sb="2" eb="4">
      <t>ダイガク</t>
    </rPh>
    <rPh sb="4" eb="5">
      <t>セイ</t>
    </rPh>
    <phoneticPr fontId="1"/>
  </si>
  <si>
    <t>専修学校生</t>
    <rPh sb="0" eb="2">
      <t>センシュウ</t>
    </rPh>
    <rPh sb="2" eb="4">
      <t>ガッコウ</t>
    </rPh>
    <rPh sb="4" eb="5">
      <t>セイ</t>
    </rPh>
    <phoneticPr fontId="1"/>
  </si>
  <si>
    <t>その他の学生</t>
    <rPh sb="2" eb="3">
      <t>タ</t>
    </rPh>
    <rPh sb="4" eb="6">
      <t>ガクセイ</t>
    </rPh>
    <phoneticPr fontId="1"/>
  </si>
  <si>
    <t>社会人</t>
    <rPh sb="0" eb="2">
      <t>シャカイ</t>
    </rPh>
    <rPh sb="2" eb="3">
      <t>ジン</t>
    </rPh>
    <phoneticPr fontId="1"/>
  </si>
  <si>
    <t>指導員・関係者</t>
    <rPh sb="0" eb="3">
      <t>シドウイン</t>
    </rPh>
    <rPh sb="4" eb="7">
      <t>カンケイシャ</t>
    </rPh>
    <phoneticPr fontId="1"/>
  </si>
  <si>
    <t>男</t>
    <rPh sb="0" eb="1">
      <t>オトコ</t>
    </rPh>
    <phoneticPr fontId="1"/>
  </si>
  <si>
    <t>女</t>
    <rPh sb="0" eb="1">
      <t>オンナ</t>
    </rPh>
    <phoneticPr fontId="1"/>
  </si>
  <si>
    <t>冬季施設維持費</t>
    <rPh sb="0" eb="2">
      <t>トウキ</t>
    </rPh>
    <rPh sb="2" eb="4">
      <t>シセツ</t>
    </rPh>
    <rPh sb="4" eb="6">
      <t>イジ</t>
    </rPh>
    <rPh sb="6" eb="7">
      <t>ヒ</t>
    </rPh>
    <phoneticPr fontId="1"/>
  </si>
  <si>
    <r>
      <t>団体名：</t>
    </r>
    <r>
      <rPr>
        <b/>
        <sz val="16"/>
        <color theme="1"/>
        <rFont val="游ゴシック"/>
        <family val="3"/>
        <charset val="128"/>
        <scheme val="minor"/>
      </rPr>
      <t>　　　　　　　　　　</t>
    </r>
    <r>
      <rPr>
        <sz val="16"/>
        <color theme="1"/>
        <rFont val="游ゴシック"/>
        <family val="3"/>
        <charset val="128"/>
        <scheme val="minor"/>
      </rPr>
      <t>　　　　　　　　　　　　　　　　　　　　　</t>
    </r>
    <rPh sb="0" eb="2">
      <t>ダンタイ</t>
    </rPh>
    <rPh sb="2" eb="3">
      <t>メイ</t>
    </rPh>
    <phoneticPr fontId="1"/>
  </si>
  <si>
    <t>左記で入力した情報をもとに自動で反映され、ロックをかけております。
講師室の泊数が違う場合は、利用実態に合わせて直接入力してください。</t>
    <rPh sb="0" eb="2">
      <t>サキ</t>
    </rPh>
    <rPh sb="3" eb="5">
      <t>ニュウリョク</t>
    </rPh>
    <rPh sb="7" eb="9">
      <t>ジョウホウ</t>
    </rPh>
    <rPh sb="13" eb="15">
      <t>ジドウ</t>
    </rPh>
    <rPh sb="16" eb="18">
      <t>ハンエイ</t>
    </rPh>
    <phoneticPr fontId="1"/>
  </si>
  <si>
    <t>男</t>
    <rPh sb="0" eb="1">
      <t>オトコ</t>
    </rPh>
    <phoneticPr fontId="1"/>
  </si>
  <si>
    <t>女</t>
    <rPh sb="0" eb="1">
      <t>オンナ</t>
    </rPh>
    <phoneticPr fontId="1"/>
  </si>
  <si>
    <t>ロックをかけております。</t>
    <phoneticPr fontId="1"/>
  </si>
  <si>
    <t>合計</t>
    <rPh sb="0" eb="2">
      <t>ゴウケイ</t>
    </rPh>
    <phoneticPr fontId="1"/>
  </si>
  <si>
    <t>【食事料金確認表】　（R8.4Ver)</t>
    <rPh sb="1" eb="3">
      <t>ショクジ</t>
    </rPh>
    <rPh sb="3" eb="5">
      <t>リョウキン</t>
    </rPh>
    <rPh sb="5" eb="7">
      <t>カクニン</t>
    </rPh>
    <phoneticPr fontId="1"/>
  </si>
  <si>
    <t>男</t>
  </si>
  <si>
    <t>女</t>
  </si>
  <si>
    <t>指導者・関係者</t>
  </si>
  <si>
    <t>日本　一郎</t>
    <rPh sb="0" eb="2">
      <t>ニホン</t>
    </rPh>
    <rPh sb="3" eb="5">
      <t>イチロウ</t>
    </rPh>
    <phoneticPr fontId="1"/>
  </si>
  <si>
    <t>北海　みちお</t>
    <rPh sb="0" eb="2">
      <t>ホッカイ</t>
    </rPh>
    <phoneticPr fontId="1"/>
  </si>
  <si>
    <t>旅　うさこ</t>
    <rPh sb="0" eb="1">
      <t>タビ</t>
    </rPh>
    <phoneticPr fontId="1"/>
  </si>
  <si>
    <t>十勝　岳大</t>
    <rPh sb="0" eb="2">
      <t>トカチ</t>
    </rPh>
    <rPh sb="3" eb="5">
      <t>タケヒロ</t>
    </rPh>
    <phoneticPr fontId="1"/>
  </si>
  <si>
    <t>日本　多美　①</t>
    <rPh sb="0" eb="2">
      <t>ニホン</t>
    </rPh>
    <rPh sb="3" eb="5">
      <t>タミ</t>
    </rPh>
    <phoneticPr fontId="1"/>
  </si>
  <si>
    <t>日本　多美　②</t>
    <rPh sb="0" eb="2">
      <t>ニホン</t>
    </rPh>
    <rPh sb="3" eb="5">
      <t>タミ</t>
    </rPh>
    <phoneticPr fontId="1"/>
  </si>
  <si>
    <t>大雪　花</t>
    <rPh sb="0" eb="2">
      <t>タイセツ</t>
    </rPh>
    <rPh sb="3" eb="4">
      <t>ハナ</t>
    </rPh>
    <phoneticPr fontId="1"/>
  </si>
  <si>
    <r>
      <t xml:space="preserve">冬期施設維持費
</t>
    </r>
    <r>
      <rPr>
        <u/>
        <sz val="12"/>
        <color theme="1"/>
        <rFont val="ＭＳ Ｐゴシック"/>
        <family val="3"/>
        <charset val="128"/>
      </rPr>
      <t>※10/1～翌4/30支払い対象</t>
    </r>
    <rPh sb="0" eb="2">
      <t>トウキ</t>
    </rPh>
    <rPh sb="2" eb="4">
      <t>シセツ</t>
    </rPh>
    <rPh sb="4" eb="6">
      <t>イジ</t>
    </rPh>
    <rPh sb="6" eb="7">
      <t>ヒ</t>
    </rPh>
    <rPh sb="14" eb="15">
      <t>ヨク</t>
    </rPh>
    <rPh sb="19" eb="21">
      <t>シハラ</t>
    </rPh>
    <rPh sb="22" eb="24">
      <t>タイショウ</t>
    </rPh>
    <phoneticPr fontId="2"/>
  </si>
  <si>
    <t>【　国立大雪青少年交流の家　宿泊利用者等名簿（10/1～4/30用）　】　　　(R8.4Ver）</t>
    <rPh sb="2" eb="11">
      <t>コクリツタイセツセイショウネンコウリュウ</t>
    </rPh>
    <rPh sb="12" eb="13">
      <t>イエ</t>
    </rPh>
    <rPh sb="14" eb="16">
      <t>シュクハク</t>
    </rPh>
    <rPh sb="16" eb="19">
      <t>リヨウシャ</t>
    </rPh>
    <rPh sb="19" eb="20">
      <t>トウ</t>
    </rPh>
    <rPh sb="20" eb="22">
      <t>メイボ</t>
    </rPh>
    <rPh sb="32" eb="33">
      <t>ヨウ</t>
    </rPh>
    <phoneticPr fontId="1"/>
  </si>
  <si>
    <t>【　国立大雪青少年交流の家　宿泊利用者等名簿（5/1～9/30用）　】　　　(R8.4Ver）</t>
    <rPh sb="2" eb="11">
      <t>コクリツタイセツセイショウネンコウリュウ</t>
    </rPh>
    <rPh sb="12" eb="13">
      <t>イエ</t>
    </rPh>
    <rPh sb="14" eb="16">
      <t>シュクハク</t>
    </rPh>
    <rPh sb="16" eb="19">
      <t>リヨウシャ</t>
    </rPh>
    <rPh sb="19" eb="20">
      <t>トウ</t>
    </rPh>
    <rPh sb="20" eb="22">
      <t>メイボ</t>
    </rPh>
    <rPh sb="31" eb="32">
      <t>ヨウ</t>
    </rPh>
    <phoneticPr fontId="1"/>
  </si>
  <si>
    <t>左記で入力した情報をもとに自動で反映されるため、ロックをかけております。
講師室の泊数が違う場合は、利用実態に合わせて直接入力してください。</t>
    <rPh sb="0" eb="2">
      <t>サキ</t>
    </rPh>
    <rPh sb="3" eb="5">
      <t>ニュウリョク</t>
    </rPh>
    <rPh sb="7" eb="9">
      <t>ジョウホウ</t>
    </rPh>
    <rPh sb="13" eb="15">
      <t>ジドウ</t>
    </rPh>
    <rPh sb="16" eb="18">
      <t>ハンエイ</t>
    </rPh>
    <phoneticPr fontId="1"/>
  </si>
  <si>
    <t>【　国立大雪青少年交流の家　宿泊利用者等名簿（10/1～4/30用）】　　(R8.4Ver）</t>
    <rPh sb="2" eb="11">
      <t>コクリツタイセツセイショウネンコウリュウ</t>
    </rPh>
    <rPh sb="12" eb="13">
      <t>イエ</t>
    </rPh>
    <rPh sb="14" eb="16">
      <t>シュクハク</t>
    </rPh>
    <rPh sb="16" eb="19">
      <t>リヨウシャ</t>
    </rPh>
    <rPh sb="19" eb="20">
      <t>トウ</t>
    </rPh>
    <rPh sb="20" eb="22">
      <t>メイボ</t>
    </rPh>
    <rPh sb="32" eb="33">
      <t>ヨウ</t>
    </rPh>
    <phoneticPr fontId="1"/>
  </si>
  <si>
    <t>※本書類にて、食事料金の確認が行えます。適宜ご利用ください。</t>
    <rPh sb="1" eb="2">
      <t>ホン</t>
    </rPh>
    <rPh sb="2" eb="4">
      <t>ショルイ</t>
    </rPh>
    <rPh sb="7" eb="9">
      <t>ショクジ</t>
    </rPh>
    <rPh sb="9" eb="11">
      <t>リョウキン</t>
    </rPh>
    <rPh sb="12" eb="14">
      <t>カクニン</t>
    </rPh>
    <rPh sb="15" eb="16">
      <t>オコナ</t>
    </rPh>
    <rPh sb="20" eb="22">
      <t>テキギ</t>
    </rPh>
    <rPh sb="23" eb="25">
      <t>リヨウ</t>
    </rPh>
    <phoneticPr fontId="1"/>
  </si>
  <si>
    <t>引率代表者連絡先
（緊急時用）</t>
    <phoneticPr fontId="1"/>
  </si>
  <si>
    <t>引率代表者名</t>
    <rPh sb="0" eb="2">
      <t>インソツ</t>
    </rPh>
    <rPh sb="2" eb="5">
      <t>ダイヒョウシャ</t>
    </rPh>
    <rPh sb="5" eb="6">
      <t>メイ</t>
    </rPh>
    <phoneticPr fontId="1"/>
  </si>
  <si>
    <t>引率代表者住所</t>
    <rPh sb="0" eb="2">
      <t>インソツ</t>
    </rPh>
    <rPh sb="2" eb="5">
      <t>ダイヒョウシャ</t>
    </rPh>
    <rPh sb="5" eb="7">
      <t>ジュウショ</t>
    </rPh>
    <phoneticPr fontId="1"/>
  </si>
  <si>
    <t>大雪小学校</t>
    <rPh sb="0" eb="2">
      <t>タイセツ</t>
    </rPh>
    <rPh sb="2" eb="5">
      <t>ショウガッコウ</t>
    </rPh>
    <phoneticPr fontId="1"/>
  </si>
  <si>
    <t>北海道上川郡美瑛町字白金</t>
    <rPh sb="0" eb="3">
      <t>ホッカイドウ</t>
    </rPh>
    <rPh sb="3" eb="6">
      <t>カミカワグン</t>
    </rPh>
    <rPh sb="6" eb="9">
      <t>ビエイチョウ</t>
    </rPh>
    <rPh sb="9" eb="10">
      <t>アザ</t>
    </rPh>
    <rPh sb="10" eb="12">
      <t>シロガネ</t>
    </rPh>
    <phoneticPr fontId="1"/>
  </si>
  <si>
    <t>080-1234-5678</t>
    <phoneticPr fontId="1"/>
  </si>
  <si>
    <t>※10/1～4/30までは冬期施設維持費がかかります。
※日本国内に住所を有しない外国人宿泊利用者等にについては、旅券（パスポート）の写しを提出してください。（独立行政法人国立青少年教育振興機構衛生管理基準に関する規定第51条準拠）</t>
    <phoneticPr fontId="1"/>
  </si>
  <si>
    <t>※5/1～9/30までは冬期施設維持費は掛かりません。
※日本国内に住所を有しない外国人宿泊利用者等にについては、旅券（パスポート）の写しを提出してください。（独立行政法人国立青少年教育振興機構衛生管理基準に関する規定第51条準拠）</t>
    <phoneticPr fontId="1"/>
  </si>
  <si>
    <r>
      <t>団体名</t>
    </r>
    <r>
      <rPr>
        <b/>
        <sz val="18"/>
        <color theme="1"/>
        <rFont val="ＭＳ Ｐゴシック"/>
        <family val="3"/>
        <charset val="128"/>
      </rPr>
      <t>　　　　　　　　　</t>
    </r>
    <r>
      <rPr>
        <sz val="18"/>
        <color theme="1"/>
        <rFont val="ＭＳ Ｐゴシック"/>
        <family val="3"/>
        <charset val="128"/>
      </rPr>
      <t>　　　　　　　　　　　　　　　　　　　　　　　　　　　　　　　</t>
    </r>
    <rPh sb="0" eb="2">
      <t>ダンタイ</t>
    </rPh>
    <rPh sb="2" eb="3">
      <t>メイ</t>
    </rPh>
    <phoneticPr fontId="1"/>
  </si>
  <si>
    <t>利用日</t>
    <phoneticPr fontId="1"/>
  </si>
  <si>
    <t>小学生</t>
  </si>
  <si>
    <t>小学生(一部免除者)</t>
  </si>
  <si>
    <t>小学生(一部免除者)</t>
    <rPh sb="0" eb="3">
      <t>ショウガクセイ</t>
    </rPh>
    <rPh sb="4" eb="9">
      <t>イチブメンジョシャ</t>
    </rPh>
    <phoneticPr fontId="1"/>
  </si>
  <si>
    <t>中学生(一部免除者)</t>
    <rPh sb="0" eb="3">
      <t>チュウガクセイ</t>
    </rPh>
    <phoneticPr fontId="1"/>
  </si>
  <si>
    <t>高校生(一部免除者)</t>
    <rPh sb="0" eb="3">
      <t>コウコウセイ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</si>
</sst>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quot;@&quot;General&quot;円&quot;"/>
    <numFmt numFmtId="178" formatCode="#,##0_ "/>
    <numFmt numFmtId="179" formatCode="#"/>
    <numFmt numFmtId="180" formatCode="[$-411]ggge&quot;年&quot;m&quot;月&quot;d&quot;日&quot;;@"/>
    <numFmt numFmtId="181" formatCode="m/d;@"/>
    <numFmt numFmtId="182" formatCode="m&quot;月&quot;d&quot;日&quot;;@"/>
  </numFmts>
  <fonts count="16"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b/>
      <sz val="20"/>
      <color theme="1"/>
      <name val="游ゴシック"/>
      <family val="3"/>
      <charset val="128"/>
      <scheme val="minor"/>
    </font>
    <font>
      <b/>
      <sz val="18"/>
      <color theme="1"/>
      <name val="游ゴシック"/>
      <family val="3"/>
      <charset val="128"/>
      <scheme val="minor"/>
    </font>
    <font>
      <b/>
      <sz val="18"/>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8"/>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sz val="18"/>
      <name val="ＭＳ Ｐゴシック"/>
      <family val="3"/>
      <charset val="128"/>
    </font>
    <font>
      <b/>
      <sz val="24"/>
      <color theme="1"/>
      <name val="ＭＳ Ｐゴシック"/>
      <family val="3"/>
      <charset val="128"/>
    </font>
    <font>
      <u/>
      <sz val="12"/>
      <color theme="1"/>
      <name val="ＭＳ Ｐゴシック"/>
      <family val="3"/>
      <charset val="128"/>
    </font>
    <font>
      <sz val="12"/>
      <color theme="1"/>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90">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style="double">
        <color indexed="64"/>
      </right>
      <top/>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medium">
        <color indexed="64"/>
      </left>
      <right style="double">
        <color indexed="64"/>
      </right>
      <top/>
      <bottom style="thin">
        <color indexed="64"/>
      </bottom>
      <diagonal/>
    </border>
    <border>
      <left/>
      <right/>
      <top/>
      <bottom style="medium">
        <color indexed="64"/>
      </bottom>
      <diagonal/>
    </border>
    <border>
      <left style="double">
        <color indexed="64"/>
      </left>
      <right style="double">
        <color indexed="64"/>
      </right>
      <top/>
      <bottom style="medium">
        <color indexed="64"/>
      </bottom>
      <diagonal/>
    </border>
    <border>
      <left style="medium">
        <color indexed="64"/>
      </left>
      <right style="double">
        <color indexed="64"/>
      </right>
      <top/>
      <bottom style="medium">
        <color indexed="64"/>
      </bottom>
      <diagonal/>
    </border>
    <border>
      <left/>
      <right style="thin">
        <color indexed="64"/>
      </right>
      <top style="thin">
        <color indexed="64"/>
      </top>
      <bottom style="thin">
        <color indexed="64"/>
      </bottom>
      <diagonal/>
    </border>
    <border>
      <left style="double">
        <color indexed="64"/>
      </left>
      <right/>
      <top/>
      <bottom style="thin">
        <color indexed="64"/>
      </bottom>
      <diagonal/>
    </border>
    <border>
      <left style="medium">
        <color indexed="64"/>
      </left>
      <right style="double">
        <color indexed="64"/>
      </right>
      <top/>
      <bottom/>
      <diagonal/>
    </border>
    <border>
      <left style="double">
        <color indexed="64"/>
      </left>
      <right/>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style="double">
        <color indexed="64"/>
      </right>
      <top style="medium">
        <color indexed="64"/>
      </top>
      <bottom/>
      <diagonal/>
    </border>
    <border>
      <left style="medium">
        <color indexed="64"/>
      </left>
      <right style="double">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ck">
        <color indexed="64"/>
      </right>
      <top style="medium">
        <color indexed="64"/>
      </top>
      <bottom/>
      <diagonal/>
    </border>
    <border>
      <left style="thick">
        <color indexed="64"/>
      </left>
      <right/>
      <top style="medium">
        <color indexed="64"/>
      </top>
      <bottom/>
      <diagonal/>
    </border>
    <border>
      <left style="medium">
        <color indexed="64"/>
      </left>
      <right/>
      <top/>
      <bottom style="medium">
        <color indexed="64"/>
      </bottom>
      <diagonal/>
    </border>
    <border>
      <left/>
      <right style="thick">
        <color indexed="64"/>
      </right>
      <top/>
      <bottom style="medium">
        <color indexed="64"/>
      </bottom>
      <diagonal/>
    </border>
    <border>
      <left style="thick">
        <color indexed="64"/>
      </left>
      <right/>
      <top/>
      <bottom style="medium">
        <color indexed="64"/>
      </bottom>
      <diagonal/>
    </border>
    <border>
      <left/>
      <right style="thick">
        <color indexed="64"/>
      </right>
      <top/>
      <bottom style="thin">
        <color indexed="64"/>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bottom/>
      <diagonal/>
    </border>
    <border>
      <left style="thin">
        <color indexed="64"/>
      </left>
      <right/>
      <top style="thin">
        <color indexed="64"/>
      </top>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style="thin">
        <color indexed="64"/>
      </bottom>
      <diagonal/>
    </border>
    <border>
      <left/>
      <right style="double">
        <color indexed="64"/>
      </right>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ck">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diagonal/>
    </border>
  </borders>
  <cellStyleXfs count="1">
    <xf numFmtId="0" fontId="0" fillId="0" borderId="0">
      <alignment vertical="center"/>
    </xf>
  </cellStyleXfs>
  <cellXfs count="278">
    <xf numFmtId="0" fontId="0" fillId="0" borderId="0" xfId="0">
      <alignment vertical="center"/>
    </xf>
    <xf numFmtId="0" fontId="0" fillId="0" borderId="0" xfId="0" applyFill="1">
      <alignment vertical="center"/>
    </xf>
    <xf numFmtId="0" fontId="0" fillId="0" borderId="0" xfId="0" applyBorder="1">
      <alignment vertical="center"/>
    </xf>
    <xf numFmtId="0" fontId="0" fillId="0" borderId="10" xfId="0" applyBorder="1">
      <alignment vertical="center"/>
    </xf>
    <xf numFmtId="0" fontId="0" fillId="0" borderId="32" xfId="0" applyBorder="1" applyAlignment="1">
      <alignment vertical="center"/>
    </xf>
    <xf numFmtId="0" fontId="0" fillId="0" borderId="44" xfId="0" applyBorder="1">
      <alignment vertical="center"/>
    </xf>
    <xf numFmtId="0" fontId="0" fillId="0" borderId="44" xfId="0" applyBorder="1" applyAlignment="1">
      <alignment horizontal="center" vertical="center"/>
    </xf>
    <xf numFmtId="176" fontId="0" fillId="2" borderId="43" xfId="0" applyNumberFormat="1" applyFill="1" applyBorder="1">
      <alignment vertical="center"/>
    </xf>
    <xf numFmtId="176" fontId="0" fillId="2" borderId="10" xfId="0" applyNumberFormat="1" applyFill="1" applyBorder="1" applyAlignment="1">
      <alignment horizontal="right" vertical="center"/>
    </xf>
    <xf numFmtId="176" fontId="0" fillId="2" borderId="21" xfId="0" applyNumberFormat="1" applyFill="1" applyBorder="1" applyAlignment="1">
      <alignment horizontal="right" vertical="center"/>
    </xf>
    <xf numFmtId="0" fontId="0" fillId="0" borderId="21"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24" xfId="0" applyBorder="1" applyAlignment="1">
      <alignment horizontal="center" vertical="center"/>
    </xf>
    <xf numFmtId="0" fontId="0" fillId="0" borderId="24" xfId="0" applyFill="1" applyBorder="1" applyAlignment="1">
      <alignment horizontal="center" vertical="center"/>
    </xf>
    <xf numFmtId="0" fontId="0" fillId="0" borderId="63" xfId="0"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9" xfId="0" applyBorder="1">
      <alignment vertical="center"/>
    </xf>
    <xf numFmtId="0" fontId="0" fillId="0" borderId="69" xfId="0" applyFill="1" applyBorder="1">
      <alignment vertical="center"/>
    </xf>
    <xf numFmtId="0" fontId="0" fillId="0" borderId="67" xfId="0" applyBorder="1">
      <alignment vertical="center"/>
    </xf>
    <xf numFmtId="0" fontId="0" fillId="0" borderId="15" xfId="0" applyBorder="1">
      <alignment vertical="center"/>
    </xf>
    <xf numFmtId="0" fontId="0" fillId="0" borderId="11" xfId="0" applyBorder="1">
      <alignment vertical="center"/>
    </xf>
    <xf numFmtId="0" fontId="0" fillId="0" borderId="1" xfId="0" applyBorder="1" applyAlignment="1">
      <alignment vertical="center"/>
    </xf>
    <xf numFmtId="176" fontId="0" fillId="2" borderId="73" xfId="0" applyNumberFormat="1" applyFill="1" applyBorder="1" applyAlignment="1">
      <alignment horizontal="right" vertical="center"/>
    </xf>
    <xf numFmtId="0" fontId="0" fillId="0" borderId="74" xfId="0" applyBorder="1" applyAlignment="1">
      <alignment horizontal="center" vertical="center"/>
    </xf>
    <xf numFmtId="176" fontId="0" fillId="2" borderId="75" xfId="0" applyNumberFormat="1" applyFill="1" applyBorder="1" applyAlignment="1">
      <alignment horizontal="right" vertical="center"/>
    </xf>
    <xf numFmtId="176" fontId="0" fillId="2" borderId="44" xfId="0" applyNumberFormat="1" applyFill="1" applyBorder="1" applyAlignment="1">
      <alignment horizontal="right" vertical="center"/>
    </xf>
    <xf numFmtId="0" fontId="0" fillId="2" borderId="18" xfId="0" applyFill="1" applyBorder="1" applyAlignment="1">
      <alignment horizontal="center" vertical="center"/>
    </xf>
    <xf numFmtId="0" fontId="0" fillId="0" borderId="0" xfId="0" applyAlignment="1" applyProtection="1">
      <alignment vertical="center" wrapText="1"/>
      <protection locked="0"/>
    </xf>
    <xf numFmtId="0" fontId="0" fillId="3" borderId="0" xfId="0" applyFill="1">
      <alignment vertical="center"/>
    </xf>
    <xf numFmtId="0" fontId="0" fillId="0" borderId="0" xfId="0" applyAlignment="1">
      <alignment vertical="center"/>
    </xf>
    <xf numFmtId="0" fontId="0" fillId="0" borderId="0" xfId="0" applyBorder="1" applyAlignment="1">
      <alignment horizontal="center" vertical="center"/>
    </xf>
    <xf numFmtId="0" fontId="0" fillId="2" borderId="77" xfId="0" applyFill="1" applyBorder="1" applyAlignment="1">
      <alignment horizontal="center" vertical="center"/>
    </xf>
    <xf numFmtId="0" fontId="0" fillId="2" borderId="78" xfId="0" applyFill="1" applyBorder="1" applyAlignment="1">
      <alignment horizontal="center" vertical="center"/>
    </xf>
    <xf numFmtId="0" fontId="0" fillId="0" borderId="14" xfId="0" applyBorder="1" applyAlignment="1">
      <alignment horizontal="center" vertical="center"/>
    </xf>
    <xf numFmtId="0" fontId="0" fillId="0" borderId="79" xfId="0" applyBorder="1" applyAlignment="1">
      <alignment horizontal="center" vertical="center"/>
    </xf>
    <xf numFmtId="0" fontId="0" fillId="0" borderId="70" xfId="0" applyBorder="1" applyAlignment="1">
      <alignment horizontal="center" vertical="center"/>
    </xf>
    <xf numFmtId="0" fontId="0" fillId="0" borderId="9" xfId="0" applyBorder="1" applyAlignment="1">
      <alignment horizontal="center" vertical="center"/>
    </xf>
    <xf numFmtId="179" fontId="0" fillId="0" borderId="64" xfId="0" applyNumberFormat="1" applyBorder="1" applyAlignment="1">
      <alignment horizontal="center" vertical="center"/>
    </xf>
    <xf numFmtId="179" fontId="0" fillId="0" borderId="13" xfId="0" applyNumberFormat="1" applyBorder="1" applyAlignment="1">
      <alignment horizontal="center" vertical="center"/>
    </xf>
    <xf numFmtId="179" fontId="0" fillId="0" borderId="6" xfId="0" applyNumberFormat="1" applyBorder="1" applyAlignment="1">
      <alignment horizontal="center" vertical="center"/>
    </xf>
    <xf numFmtId="179" fontId="0" fillId="0" borderId="16" xfId="0" applyNumberFormat="1" applyBorder="1" applyAlignment="1">
      <alignment horizontal="center" vertical="center"/>
    </xf>
    <xf numFmtId="179" fontId="0" fillId="0" borderId="8" xfId="0" applyNumberFormat="1" applyBorder="1" applyAlignment="1">
      <alignment horizontal="center" vertical="center"/>
    </xf>
    <xf numFmtId="176" fontId="0" fillId="2" borderId="81" xfId="0" applyNumberFormat="1" applyFill="1" applyBorder="1" applyAlignment="1">
      <alignment horizontal="right" vertical="center"/>
    </xf>
    <xf numFmtId="176" fontId="0" fillId="2" borderId="9" xfId="0" applyNumberFormat="1" applyFill="1" applyBorder="1" applyAlignment="1">
      <alignment horizontal="right" vertical="center"/>
    </xf>
    <xf numFmtId="176" fontId="0" fillId="2" borderId="80" xfId="0" applyNumberFormat="1" applyFill="1" applyBorder="1" applyAlignment="1">
      <alignment horizontal="right" vertical="center"/>
    </xf>
    <xf numFmtId="176" fontId="0" fillId="2" borderId="78" xfId="0" applyNumberFormat="1" applyFill="1" applyBorder="1" applyAlignment="1">
      <alignment horizontal="right" vertical="center"/>
    </xf>
    <xf numFmtId="0" fontId="0" fillId="0" borderId="1" xfId="0" applyBorder="1" applyAlignment="1">
      <alignment horizontal="center" vertical="center"/>
    </xf>
    <xf numFmtId="0" fontId="0" fillId="0" borderId="0" xfId="0" applyAlignment="1">
      <alignment horizontal="center" vertical="center"/>
    </xf>
    <xf numFmtId="0" fontId="6" fillId="0" borderId="5" xfId="0" applyFont="1" applyFill="1" applyBorder="1" applyAlignment="1">
      <alignment horizontal="center" vertical="center"/>
    </xf>
    <xf numFmtId="0" fontId="6" fillId="0" borderId="87"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38" xfId="0" applyFont="1" applyFill="1" applyBorder="1" applyAlignment="1">
      <alignment horizontal="center" vertical="center"/>
    </xf>
    <xf numFmtId="177" fontId="6" fillId="4" borderId="41" xfId="0" applyNumberFormat="1" applyFont="1" applyFill="1" applyBorder="1">
      <alignment vertical="center"/>
    </xf>
    <xf numFmtId="56" fontId="6" fillId="5" borderId="4" xfId="0" applyNumberFormat="1" applyFont="1" applyFill="1" applyBorder="1" applyAlignment="1">
      <alignment horizontal="center" vertical="center"/>
    </xf>
    <xf numFmtId="0" fontId="6" fillId="4" borderId="82" xfId="0" applyFont="1" applyFill="1" applyBorder="1" applyAlignment="1">
      <alignment horizontal="center" vertical="center"/>
    </xf>
    <xf numFmtId="177" fontId="6" fillId="4" borderId="36" xfId="0" applyNumberFormat="1" applyFont="1" applyFill="1" applyBorder="1">
      <alignment vertical="center"/>
    </xf>
    <xf numFmtId="56" fontId="6" fillId="4" borderId="4"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6" fillId="0" borderId="7" xfId="0" applyFont="1" applyBorder="1">
      <alignment vertical="center"/>
    </xf>
    <xf numFmtId="0" fontId="6" fillId="0" borderId="1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56" fontId="6" fillId="0" borderId="51" xfId="0" applyNumberFormat="1" applyFont="1" applyBorder="1" applyAlignment="1" applyProtection="1">
      <alignment horizontal="center" vertical="center"/>
      <protection locked="0"/>
    </xf>
    <xf numFmtId="0" fontId="6" fillId="4" borderId="10" xfId="0" applyFont="1" applyFill="1" applyBorder="1">
      <alignment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40" xfId="0" applyFont="1" applyFill="1" applyBorder="1">
      <alignment vertical="center"/>
    </xf>
    <xf numFmtId="176" fontId="6" fillId="4" borderId="21" xfId="0" applyNumberFormat="1" applyFont="1" applyFill="1" applyBorder="1" applyAlignment="1">
      <alignment horizontal="right" vertical="center"/>
    </xf>
    <xf numFmtId="176" fontId="6" fillId="4" borderId="10" xfId="0" applyNumberFormat="1" applyFont="1" applyFill="1" applyBorder="1">
      <alignment vertical="center"/>
    </xf>
    <xf numFmtId="176" fontId="6" fillId="4" borderId="37" xfId="0" applyNumberFormat="1" applyFont="1" applyFill="1" applyBorder="1">
      <alignment vertical="center"/>
    </xf>
    <xf numFmtId="176" fontId="6" fillId="4" borderId="83" xfId="0" applyNumberFormat="1" applyFont="1" applyFill="1" applyBorder="1">
      <alignment vertical="center"/>
    </xf>
    <xf numFmtId="0" fontId="6" fillId="5" borderId="9" xfId="0" applyFont="1" applyFill="1" applyBorder="1" applyProtection="1">
      <alignment vertical="center"/>
      <protection locked="0"/>
    </xf>
    <xf numFmtId="176" fontId="6" fillId="4" borderId="57" xfId="0" applyNumberFormat="1" applyFont="1" applyFill="1" applyBorder="1">
      <alignment vertical="center"/>
    </xf>
    <xf numFmtId="176" fontId="6" fillId="4" borderId="21" xfId="0" applyNumberFormat="1" applyFont="1" applyFill="1" applyBorder="1">
      <alignment vertical="center"/>
    </xf>
    <xf numFmtId="0" fontId="6" fillId="4" borderId="9" xfId="0" applyFont="1" applyFill="1" applyBorder="1" applyProtection="1">
      <alignment vertical="center"/>
      <protection locked="0"/>
    </xf>
    <xf numFmtId="176" fontId="6" fillId="4" borderId="43" xfId="0" applyNumberFormat="1" applyFont="1" applyFill="1" applyBorder="1">
      <alignment vertical="center"/>
    </xf>
    <xf numFmtId="56" fontId="6" fillId="0" borderId="58" xfId="0" applyNumberFormat="1" applyFont="1" applyBorder="1" applyAlignment="1" applyProtection="1">
      <alignment horizontal="center" vertical="center"/>
      <protection locked="0"/>
    </xf>
    <xf numFmtId="0" fontId="6" fillId="4" borderId="12" xfId="0" applyFont="1" applyFill="1" applyBorder="1">
      <alignment vertical="center"/>
    </xf>
    <xf numFmtId="176" fontId="6" fillId="4" borderId="58" xfId="0" applyNumberFormat="1" applyFont="1" applyFill="1" applyBorder="1">
      <alignment vertical="center"/>
    </xf>
    <xf numFmtId="176" fontId="6" fillId="4" borderId="42" xfId="0" applyNumberFormat="1" applyFont="1" applyFill="1" applyBorder="1">
      <alignment vertical="center"/>
    </xf>
    <xf numFmtId="176" fontId="6" fillId="4" borderId="55" xfId="0" applyNumberFormat="1" applyFont="1" applyFill="1" applyBorder="1">
      <alignment vertical="center"/>
    </xf>
    <xf numFmtId="0" fontId="6" fillId="0" borderId="17" xfId="0" applyFont="1" applyBorder="1">
      <alignment vertical="center"/>
    </xf>
    <xf numFmtId="176" fontId="6" fillId="4" borderId="56" xfId="0" applyNumberFormat="1" applyFont="1" applyFill="1" applyBorder="1">
      <alignment vertical="center"/>
    </xf>
    <xf numFmtId="56" fontId="6" fillId="0" borderId="10" xfId="0" applyNumberFormat="1" applyFont="1" applyBorder="1" applyAlignment="1" applyProtection="1">
      <alignment horizontal="center" vertical="center"/>
      <protection locked="0"/>
    </xf>
    <xf numFmtId="0" fontId="6" fillId="4" borderId="53" xfId="0" applyFont="1" applyFill="1" applyBorder="1">
      <alignment vertical="center"/>
    </xf>
    <xf numFmtId="0" fontId="6" fillId="0" borderId="16" xfId="0" applyFont="1" applyBorder="1" applyAlignment="1" applyProtection="1">
      <alignment horizontal="center" vertical="center"/>
      <protection locked="0"/>
    </xf>
    <xf numFmtId="56" fontId="6" fillId="0" borderId="54" xfId="0" applyNumberFormat="1" applyFont="1" applyBorder="1" applyAlignment="1" applyProtection="1">
      <alignment horizontal="center" vertical="center"/>
      <protection locked="0"/>
    </xf>
    <xf numFmtId="0" fontId="6" fillId="4" borderId="15" xfId="0" applyFont="1" applyFill="1" applyBorder="1" applyAlignment="1">
      <alignment horizontal="center" vertical="center"/>
    </xf>
    <xf numFmtId="0" fontId="6" fillId="4" borderId="11" xfId="0" applyFont="1" applyFill="1" applyBorder="1">
      <alignment vertical="center"/>
    </xf>
    <xf numFmtId="0" fontId="6" fillId="0" borderId="13" xfId="0" applyFont="1" applyBorder="1" applyAlignment="1" applyProtection="1">
      <alignment horizontal="center" vertical="center" shrinkToFit="1"/>
      <protection locked="0"/>
    </xf>
    <xf numFmtId="0" fontId="6" fillId="0" borderId="13" xfId="0" applyFont="1" applyFill="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20" fontId="6" fillId="0" borderId="58" xfId="0" applyNumberFormat="1" applyFont="1" applyBorder="1" applyAlignment="1" applyProtection="1">
      <alignment horizontal="center" vertical="center"/>
      <protection locked="0"/>
    </xf>
    <xf numFmtId="56" fontId="6" fillId="0" borderId="41" xfId="0" applyNumberFormat="1" applyFont="1" applyBorder="1" applyAlignment="1" applyProtection="1">
      <alignment horizontal="center" vertical="center"/>
      <protection locked="0"/>
    </xf>
    <xf numFmtId="176" fontId="6" fillId="4" borderId="3" xfId="0" applyNumberFormat="1" applyFont="1" applyFill="1" applyBorder="1">
      <alignment vertical="center"/>
    </xf>
    <xf numFmtId="0" fontId="6" fillId="0" borderId="88" xfId="0" applyFont="1" applyBorder="1" applyAlignment="1">
      <alignment vertical="center"/>
    </xf>
    <xf numFmtId="0" fontId="6" fillId="0" borderId="1" xfId="0" applyFont="1" applyBorder="1" applyAlignment="1">
      <alignment vertical="center"/>
    </xf>
    <xf numFmtId="178" fontId="6" fillId="0" borderId="32" xfId="0" applyNumberFormat="1" applyFont="1" applyBorder="1" applyAlignment="1">
      <alignment vertical="center"/>
    </xf>
    <xf numFmtId="56" fontId="6" fillId="0" borderId="89" xfId="0" applyNumberFormat="1" applyFont="1" applyBorder="1" applyAlignment="1" applyProtection="1">
      <alignment horizontal="center" vertical="center"/>
      <protection locked="0"/>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181" fontId="0" fillId="0" borderId="0" xfId="0" applyNumberFormat="1" applyAlignment="1">
      <alignment horizontal="center" vertical="center"/>
    </xf>
    <xf numFmtId="0" fontId="6" fillId="4" borderId="41" xfId="0" applyFont="1" applyFill="1" applyBorder="1" applyAlignment="1" applyProtection="1">
      <alignment horizontal="center" vertical="center"/>
    </xf>
    <xf numFmtId="0" fontId="6" fillId="4" borderId="3" xfId="0" applyFont="1" applyFill="1" applyBorder="1" applyAlignment="1" applyProtection="1">
      <alignment horizontal="center" vertical="center"/>
    </xf>
    <xf numFmtId="0" fontId="6" fillId="4" borderId="38" xfId="0" applyFont="1" applyFill="1" applyBorder="1" applyAlignment="1" applyProtection="1">
      <alignment horizontal="center" vertical="center"/>
    </xf>
    <xf numFmtId="177" fontId="6" fillId="4" borderId="41" xfId="0" applyNumberFormat="1" applyFont="1" applyFill="1" applyBorder="1" applyProtection="1">
      <alignment vertical="center"/>
    </xf>
    <xf numFmtId="56" fontId="6" fillId="5" borderId="4" xfId="0" applyNumberFormat="1" applyFont="1" applyFill="1" applyBorder="1" applyAlignment="1" applyProtection="1">
      <alignment horizontal="center" vertical="center"/>
    </xf>
    <xf numFmtId="0" fontId="6" fillId="4" borderId="82" xfId="0" applyFont="1" applyFill="1" applyBorder="1" applyAlignment="1" applyProtection="1">
      <alignment horizontal="center" vertical="center"/>
    </xf>
    <xf numFmtId="0" fontId="6" fillId="4" borderId="10" xfId="0" applyFont="1" applyFill="1" applyBorder="1" applyProtection="1">
      <alignment vertical="center"/>
    </xf>
    <xf numFmtId="0" fontId="6" fillId="4" borderId="10" xfId="0" applyFont="1" applyFill="1" applyBorder="1" applyAlignment="1" applyProtection="1">
      <alignment horizontal="center" vertical="center"/>
    </xf>
    <xf numFmtId="0" fontId="6" fillId="4" borderId="11" xfId="0" applyFont="1" applyFill="1" applyBorder="1" applyAlignment="1" applyProtection="1">
      <alignment horizontal="center" vertical="center"/>
    </xf>
    <xf numFmtId="0" fontId="6" fillId="4" borderId="40" xfId="0" applyFont="1" applyFill="1" applyBorder="1" applyProtection="1">
      <alignment vertical="center"/>
    </xf>
    <xf numFmtId="176" fontId="6" fillId="4" borderId="10" xfId="0" applyNumberFormat="1" applyFont="1" applyFill="1" applyBorder="1" applyProtection="1">
      <alignment vertical="center"/>
    </xf>
    <xf numFmtId="176" fontId="6" fillId="4" borderId="37" xfId="0" applyNumberFormat="1" applyFont="1" applyFill="1" applyBorder="1" applyProtection="1">
      <alignment vertical="center"/>
    </xf>
    <xf numFmtId="176" fontId="6" fillId="4" borderId="83" xfId="0" applyNumberFormat="1" applyFont="1" applyFill="1" applyBorder="1" applyProtection="1">
      <alignment vertical="center"/>
    </xf>
    <xf numFmtId="0" fontId="6" fillId="4" borderId="12" xfId="0" applyFont="1" applyFill="1" applyBorder="1" applyProtection="1">
      <alignment vertical="center"/>
    </xf>
    <xf numFmtId="176" fontId="6" fillId="4" borderId="58" xfId="0" applyNumberFormat="1" applyFont="1" applyFill="1" applyBorder="1" applyProtection="1">
      <alignment vertical="center"/>
    </xf>
    <xf numFmtId="176" fontId="6" fillId="4" borderId="21" xfId="0" applyNumberFormat="1" applyFont="1" applyFill="1" applyBorder="1" applyProtection="1">
      <alignment vertical="center"/>
    </xf>
    <xf numFmtId="0" fontId="6" fillId="4" borderId="53" xfId="0" applyFont="1" applyFill="1" applyBorder="1" applyProtection="1">
      <alignment vertical="center"/>
    </xf>
    <xf numFmtId="0" fontId="6" fillId="4" borderId="15" xfId="0" applyFont="1" applyFill="1" applyBorder="1" applyAlignment="1" applyProtection="1">
      <alignment horizontal="center" vertical="center"/>
    </xf>
    <xf numFmtId="0" fontId="6" fillId="4" borderId="15" xfId="0" applyFont="1" applyFill="1" applyBorder="1" applyProtection="1">
      <alignment vertical="center"/>
    </xf>
    <xf numFmtId="0" fontId="6" fillId="4" borderId="11" xfId="0" applyFont="1" applyFill="1" applyBorder="1" applyProtection="1">
      <alignment vertical="center"/>
    </xf>
    <xf numFmtId="176" fontId="6" fillId="4" borderId="3" xfId="0" applyNumberFormat="1" applyFont="1" applyFill="1" applyBorder="1" applyProtection="1">
      <alignment vertical="center"/>
    </xf>
    <xf numFmtId="176" fontId="6" fillId="4" borderId="55" xfId="0" applyNumberFormat="1" applyFont="1" applyFill="1" applyBorder="1" applyProtection="1">
      <alignment vertical="center"/>
    </xf>
    <xf numFmtId="0" fontId="6" fillId="0" borderId="88" xfId="0" applyFont="1" applyBorder="1" applyAlignment="1" applyProtection="1">
      <alignment vertical="center"/>
    </xf>
    <xf numFmtId="0" fontId="6" fillId="0" borderId="1" xfId="0" applyFont="1" applyBorder="1" applyAlignment="1" applyProtection="1">
      <alignment vertical="center"/>
    </xf>
    <xf numFmtId="178" fontId="6" fillId="0" borderId="32" xfId="0" applyNumberFormat="1" applyFont="1" applyBorder="1" applyAlignment="1" applyProtection="1">
      <alignment vertical="center"/>
    </xf>
    <xf numFmtId="176" fontId="6" fillId="4" borderId="57" xfId="0" applyNumberFormat="1" applyFont="1" applyFill="1" applyBorder="1" applyProtection="1">
      <alignment vertical="center"/>
    </xf>
    <xf numFmtId="176" fontId="6" fillId="4" borderId="43" xfId="0" applyNumberFormat="1" applyFont="1" applyFill="1" applyBorder="1" applyProtection="1">
      <alignment vertical="center"/>
    </xf>
    <xf numFmtId="176" fontId="6" fillId="4" borderId="42" xfId="0" applyNumberFormat="1" applyFont="1" applyFill="1" applyBorder="1" applyProtection="1">
      <alignment vertical="center"/>
    </xf>
    <xf numFmtId="176" fontId="6" fillId="4" borderId="56" xfId="0" applyNumberFormat="1" applyFont="1" applyFill="1" applyBorder="1" applyProtection="1">
      <alignment vertical="center"/>
    </xf>
    <xf numFmtId="181" fontId="0" fillId="0" borderId="0" xfId="0" applyNumberFormat="1" applyAlignment="1">
      <alignment horizontal="center" vertical="center"/>
    </xf>
    <xf numFmtId="0" fontId="6" fillId="4" borderId="27"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10" xfId="0" applyFont="1" applyFill="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45"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6" fillId="0" borderId="7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6" fillId="4" borderId="47" xfId="0" applyFont="1" applyFill="1" applyBorder="1" applyAlignment="1">
      <alignment horizontal="left" vertical="center" wrapText="1"/>
    </xf>
    <xf numFmtId="0" fontId="6" fillId="4" borderId="25" xfId="0" applyFont="1" applyFill="1" applyBorder="1" applyAlignment="1">
      <alignment horizontal="left" vertical="center"/>
    </xf>
    <xf numFmtId="0" fontId="6" fillId="4" borderId="31" xfId="0" applyFont="1" applyFill="1" applyBorder="1" applyAlignment="1">
      <alignment horizontal="left" vertical="center"/>
    </xf>
    <xf numFmtId="0" fontId="6" fillId="4" borderId="76" xfId="0" applyFont="1" applyFill="1" applyBorder="1" applyAlignment="1">
      <alignment horizontal="left" vertical="center"/>
    </xf>
    <xf numFmtId="0" fontId="6" fillId="4" borderId="0" xfId="0" applyFont="1" applyFill="1" applyBorder="1" applyAlignment="1">
      <alignment horizontal="left" vertical="center"/>
    </xf>
    <xf numFmtId="0" fontId="6" fillId="4" borderId="69" xfId="0" applyFont="1" applyFill="1" applyBorder="1" applyAlignment="1">
      <alignment horizontal="left" vertical="center"/>
    </xf>
    <xf numFmtId="0" fontId="6" fillId="4" borderId="50" xfId="0" applyFont="1" applyFill="1" applyBorder="1" applyAlignment="1">
      <alignment horizontal="left" vertical="center"/>
    </xf>
    <xf numFmtId="0" fontId="6" fillId="4" borderId="18" xfId="0" applyFont="1" applyFill="1" applyBorder="1" applyAlignment="1">
      <alignment horizontal="left" vertical="center"/>
    </xf>
    <xf numFmtId="0" fontId="6" fillId="4" borderId="30" xfId="0" applyFont="1" applyFill="1" applyBorder="1" applyAlignment="1">
      <alignment horizontal="left" vertical="center"/>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56" fontId="6" fillId="4" borderId="25" xfId="0" applyNumberFormat="1" applyFont="1" applyFill="1" applyBorder="1" applyAlignment="1">
      <alignment horizontal="center" vertical="center"/>
    </xf>
    <xf numFmtId="56" fontId="6" fillId="4" borderId="0" xfId="0" applyNumberFormat="1" applyFont="1" applyFill="1" applyBorder="1" applyAlignment="1">
      <alignment horizontal="center" vertical="center"/>
    </xf>
    <xf numFmtId="56" fontId="6" fillId="4" borderId="18" xfId="0" applyNumberFormat="1" applyFont="1" applyFill="1" applyBorder="1" applyAlignment="1">
      <alignment horizontal="center" vertical="center"/>
    </xf>
    <xf numFmtId="56" fontId="6" fillId="4" borderId="27" xfId="0" applyNumberFormat="1" applyFont="1" applyFill="1" applyBorder="1" applyAlignment="1">
      <alignment horizontal="center" vertical="center" wrapText="1"/>
    </xf>
    <xf numFmtId="56" fontId="6" fillId="4" borderId="24" xfId="0" applyNumberFormat="1" applyFont="1" applyFill="1" applyBorder="1" applyAlignment="1">
      <alignment horizontal="center" vertical="center"/>
    </xf>
    <xf numFmtId="56" fontId="6" fillId="4" borderId="39" xfId="0" applyNumberFormat="1" applyFont="1" applyFill="1" applyBorder="1" applyAlignment="1">
      <alignment horizontal="center" vertical="center"/>
    </xf>
    <xf numFmtId="0" fontId="6" fillId="6" borderId="25" xfId="0" applyFont="1" applyFill="1" applyBorder="1" applyAlignment="1">
      <alignment horizontal="center" vertical="center" wrapText="1"/>
    </xf>
    <xf numFmtId="0" fontId="6" fillId="6" borderId="25"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0" borderId="29"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8"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9"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68" xfId="0" applyFont="1" applyFill="1" applyBorder="1" applyAlignment="1">
      <alignment horizontal="center" vertical="center"/>
    </xf>
    <xf numFmtId="0" fontId="6" fillId="0" borderId="28" xfId="0" applyFont="1" applyFill="1" applyBorder="1" applyAlignment="1">
      <alignment horizontal="center" vertical="center" wrapText="1"/>
    </xf>
    <xf numFmtId="0" fontId="6" fillId="0" borderId="27"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51" xfId="0" applyFont="1" applyFill="1" applyBorder="1" applyAlignment="1">
      <alignment horizontal="center" vertical="center"/>
    </xf>
    <xf numFmtId="0" fontId="13" fillId="0" borderId="0" xfId="0" applyFont="1" applyAlignment="1">
      <alignment horizontal="center" vertical="center"/>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0" fontId="8" fillId="0" borderId="63" xfId="0" applyFont="1" applyBorder="1" applyAlignment="1" applyProtection="1">
      <alignment horizontal="center" vertical="center" wrapText="1"/>
      <protection locked="0"/>
    </xf>
    <xf numFmtId="0" fontId="8" fillId="0" borderId="61" xfId="0" applyFont="1" applyBorder="1" applyAlignment="1" applyProtection="1">
      <alignment horizontal="center" vertical="center" wrapText="1"/>
      <protection locked="0"/>
    </xf>
    <xf numFmtId="0" fontId="8" fillId="0" borderId="85" xfId="0" applyFont="1" applyBorder="1" applyAlignment="1" applyProtection="1">
      <alignment horizontal="center" vertical="center" wrapText="1"/>
      <protection locked="0"/>
    </xf>
    <xf numFmtId="0" fontId="8" fillId="0" borderId="86" xfId="0" applyFont="1" applyBorder="1" applyAlignment="1" applyProtection="1">
      <alignment horizontal="center" vertical="center" wrapText="1"/>
      <protection locked="0"/>
    </xf>
    <xf numFmtId="0" fontId="8" fillId="0" borderId="44" xfId="0" applyFont="1" applyBorder="1" applyAlignment="1" applyProtection="1">
      <alignment horizontal="center" vertical="center" wrapText="1"/>
      <protection locked="0"/>
    </xf>
    <xf numFmtId="0" fontId="7" fillId="0" borderId="18" xfId="0" applyFont="1" applyBorder="1" applyAlignment="1" applyProtection="1">
      <alignment horizontal="left" vertical="center" wrapText="1"/>
      <protection locked="0"/>
    </xf>
    <xf numFmtId="182" fontId="15" fillId="0" borderId="63" xfId="0" applyNumberFormat="1" applyFont="1" applyBorder="1" applyAlignment="1" applyProtection="1">
      <alignment horizontal="left" vertical="center" wrapText="1"/>
      <protection locked="0"/>
    </xf>
    <xf numFmtId="182" fontId="15" fillId="0" borderId="70" xfId="0" applyNumberFormat="1" applyFont="1" applyBorder="1" applyAlignment="1" applyProtection="1">
      <alignment horizontal="left" vertical="center" wrapText="1"/>
      <protection locked="0"/>
    </xf>
    <xf numFmtId="182" fontId="15" fillId="0" borderId="61" xfId="0" applyNumberFormat="1" applyFont="1" applyBorder="1" applyAlignment="1" applyProtection="1">
      <alignment horizontal="left" vertical="center" wrapText="1"/>
      <protection locked="0"/>
    </xf>
    <xf numFmtId="182" fontId="15" fillId="0" borderId="84" xfId="0" applyNumberFormat="1" applyFont="1" applyBorder="1" applyAlignment="1" applyProtection="1">
      <alignment horizontal="left" vertical="center" wrapText="1"/>
      <protection locked="0"/>
    </xf>
    <xf numFmtId="182" fontId="15" fillId="0" borderId="0" xfId="0" applyNumberFormat="1" applyFont="1" applyBorder="1" applyAlignment="1" applyProtection="1">
      <alignment horizontal="left" vertical="center" wrapText="1"/>
      <protection locked="0"/>
    </xf>
    <xf numFmtId="182" fontId="15" fillId="0" borderId="60" xfId="0" applyNumberFormat="1" applyFont="1" applyBorder="1" applyAlignment="1" applyProtection="1">
      <alignment horizontal="left" vertical="center" wrapText="1"/>
      <protection locked="0"/>
    </xf>
    <xf numFmtId="182" fontId="15" fillId="0" borderId="85" xfId="0" applyNumberFormat="1" applyFont="1" applyBorder="1" applyAlignment="1" applyProtection="1">
      <alignment horizontal="left" vertical="center" wrapText="1"/>
      <protection locked="0"/>
    </xf>
    <xf numFmtId="182" fontId="15" fillId="0" borderId="10" xfId="0" applyNumberFormat="1" applyFont="1" applyBorder="1" applyAlignment="1" applyProtection="1">
      <alignment horizontal="left" vertical="center" wrapText="1"/>
      <protection locked="0"/>
    </xf>
    <xf numFmtId="182" fontId="15" fillId="0" borderId="86" xfId="0" applyNumberFormat="1" applyFont="1" applyBorder="1" applyAlignment="1" applyProtection="1">
      <alignment horizontal="left" vertical="center" wrapText="1"/>
      <protection locked="0"/>
    </xf>
    <xf numFmtId="180" fontId="8" fillId="0" borderId="44" xfId="0" applyNumberFormat="1" applyFont="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locked="0"/>
    </xf>
    <xf numFmtId="0" fontId="8" fillId="0" borderId="44" xfId="0" applyFont="1" applyBorder="1" applyAlignment="1" applyProtection="1">
      <alignment horizontal="left" vertical="center" wrapText="1"/>
      <protection locked="0"/>
    </xf>
    <xf numFmtId="182" fontId="8" fillId="0" borderId="44" xfId="0" applyNumberFormat="1" applyFont="1" applyBorder="1" applyAlignment="1" applyProtection="1">
      <alignment horizontal="center" vertical="center" wrapText="1"/>
      <protection locked="0"/>
    </xf>
    <xf numFmtId="0" fontId="6" fillId="4" borderId="27" xfId="0" applyFont="1" applyFill="1" applyBorder="1" applyAlignment="1" applyProtection="1">
      <alignment horizontal="center" vertical="center"/>
    </xf>
    <xf numFmtId="0" fontId="6" fillId="4" borderId="25" xfId="0" applyFont="1" applyFill="1" applyBorder="1" applyAlignment="1" applyProtection="1">
      <alignment horizontal="center" vertical="center"/>
    </xf>
    <xf numFmtId="0" fontId="6" fillId="4" borderId="26" xfId="0" applyFont="1" applyFill="1" applyBorder="1" applyAlignment="1" applyProtection="1">
      <alignment horizontal="center" vertical="center"/>
    </xf>
    <xf numFmtId="0" fontId="6" fillId="4" borderId="24"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6" fillId="4" borderId="68" xfId="0" applyFont="1" applyFill="1" applyBorder="1" applyAlignment="1" applyProtection="1">
      <alignment horizontal="center" vertical="center"/>
    </xf>
    <xf numFmtId="0" fontId="6" fillId="4" borderId="22" xfId="0" applyFont="1" applyFill="1" applyBorder="1" applyAlignment="1" applyProtection="1">
      <alignment horizontal="center" vertical="center"/>
    </xf>
    <xf numFmtId="0" fontId="6" fillId="4" borderId="10" xfId="0" applyFont="1" applyFill="1" applyBorder="1" applyAlignment="1" applyProtection="1">
      <alignment horizontal="center" vertical="center"/>
    </xf>
    <xf numFmtId="0" fontId="6" fillId="4" borderId="11" xfId="0" applyFont="1" applyFill="1" applyBorder="1" applyAlignment="1" applyProtection="1">
      <alignment horizontal="center" vertical="center"/>
    </xf>
    <xf numFmtId="0" fontId="6" fillId="4" borderId="33" xfId="0" applyFont="1" applyFill="1" applyBorder="1" applyAlignment="1" applyProtection="1">
      <alignment horizontal="center" vertical="center" wrapText="1"/>
    </xf>
    <xf numFmtId="0" fontId="6" fillId="4" borderId="34" xfId="0" applyFont="1" applyFill="1" applyBorder="1" applyAlignment="1" applyProtection="1">
      <alignment horizontal="center" vertical="center"/>
    </xf>
    <xf numFmtId="0" fontId="6" fillId="4" borderId="35" xfId="0" applyFont="1" applyFill="1" applyBorder="1" applyAlignment="1" applyProtection="1">
      <alignment horizontal="center" vertical="center"/>
    </xf>
    <xf numFmtId="180" fontId="15" fillId="0" borderId="44" xfId="0" applyNumberFormat="1" applyFont="1" applyBorder="1" applyAlignment="1" applyProtection="1">
      <alignment horizontal="left" vertical="center" wrapText="1"/>
      <protection locked="0"/>
    </xf>
    <xf numFmtId="56" fontId="6" fillId="4" borderId="25" xfId="0" applyNumberFormat="1" applyFont="1" applyFill="1" applyBorder="1" applyAlignment="1" applyProtection="1">
      <alignment horizontal="center" vertical="center"/>
    </xf>
    <xf numFmtId="56" fontId="6" fillId="4" borderId="0" xfId="0" applyNumberFormat="1" applyFont="1" applyFill="1" applyBorder="1" applyAlignment="1" applyProtection="1">
      <alignment horizontal="center" vertical="center"/>
    </xf>
    <xf numFmtId="56" fontId="6" fillId="4" borderId="18" xfId="0" applyNumberFormat="1" applyFont="1" applyFill="1" applyBorder="1" applyAlignment="1" applyProtection="1">
      <alignment horizontal="center" vertical="center"/>
    </xf>
    <xf numFmtId="56" fontId="6" fillId="4" borderId="27" xfId="0" applyNumberFormat="1" applyFont="1" applyFill="1" applyBorder="1" applyAlignment="1" applyProtection="1">
      <alignment horizontal="center" vertical="center" wrapText="1"/>
    </xf>
    <xf numFmtId="56" fontId="6" fillId="4" borderId="24" xfId="0" applyNumberFormat="1" applyFont="1" applyFill="1" applyBorder="1" applyAlignment="1" applyProtection="1">
      <alignment horizontal="center" vertical="center"/>
    </xf>
    <xf numFmtId="56" fontId="6" fillId="4" borderId="39" xfId="0" applyNumberFormat="1" applyFont="1" applyFill="1" applyBorder="1" applyAlignment="1" applyProtection="1">
      <alignment horizontal="center" vertical="center"/>
    </xf>
    <xf numFmtId="0" fontId="6" fillId="4" borderId="47" xfId="0" applyFont="1" applyFill="1" applyBorder="1" applyAlignment="1" applyProtection="1">
      <alignment horizontal="left" vertical="center" wrapText="1"/>
    </xf>
    <xf numFmtId="0" fontId="6" fillId="4" borderId="25" xfId="0" applyFont="1" applyFill="1" applyBorder="1" applyAlignment="1" applyProtection="1">
      <alignment horizontal="left" vertical="center"/>
    </xf>
    <xf numFmtId="0" fontId="6" fillId="4" borderId="31" xfId="0" applyFont="1" applyFill="1" applyBorder="1" applyAlignment="1" applyProtection="1">
      <alignment horizontal="left" vertical="center"/>
    </xf>
    <xf numFmtId="0" fontId="6" fillId="4" borderId="76" xfId="0" applyFont="1" applyFill="1" applyBorder="1" applyAlignment="1" applyProtection="1">
      <alignment horizontal="left" vertical="center"/>
    </xf>
    <xf numFmtId="0" fontId="6" fillId="4" borderId="0" xfId="0" applyFont="1" applyFill="1" applyBorder="1" applyAlignment="1" applyProtection="1">
      <alignment horizontal="left" vertical="center"/>
    </xf>
    <xf numFmtId="0" fontId="6" fillId="4" borderId="69" xfId="0" applyFont="1" applyFill="1" applyBorder="1" applyAlignment="1" applyProtection="1">
      <alignment horizontal="left" vertical="center"/>
    </xf>
    <xf numFmtId="0" fontId="6" fillId="4" borderId="50" xfId="0" applyFont="1" applyFill="1" applyBorder="1" applyAlignment="1" applyProtection="1">
      <alignment horizontal="left" vertical="center"/>
    </xf>
    <xf numFmtId="0" fontId="6" fillId="4" borderId="18" xfId="0" applyFont="1" applyFill="1" applyBorder="1" applyAlignment="1" applyProtection="1">
      <alignment horizontal="left" vertical="center"/>
    </xf>
    <xf numFmtId="0" fontId="6" fillId="4" borderId="30" xfId="0" applyFont="1" applyFill="1" applyBorder="1" applyAlignment="1" applyProtection="1">
      <alignment horizontal="left" vertical="center"/>
    </xf>
    <xf numFmtId="0" fontId="6" fillId="4" borderId="25" xfId="0" applyFont="1" applyFill="1" applyBorder="1" applyAlignment="1">
      <alignment horizontal="center" vertical="center" wrapText="1"/>
    </xf>
    <xf numFmtId="0" fontId="0" fillId="0" borderId="45" xfId="0" applyFill="1" applyBorder="1" applyAlignment="1">
      <alignment horizontal="center" vertical="center"/>
    </xf>
    <xf numFmtId="0" fontId="0" fillId="0" borderId="25" xfId="0" applyFill="1" applyBorder="1" applyAlignment="1">
      <alignment horizontal="center" vertical="center"/>
    </xf>
    <xf numFmtId="0" fontId="0" fillId="0" borderId="48" xfId="0" applyFill="1" applyBorder="1" applyAlignment="1">
      <alignment horizontal="center" vertical="center"/>
    </xf>
    <xf numFmtId="0" fontId="0" fillId="0" borderId="18" xfId="0" applyFill="1" applyBorder="1" applyAlignment="1">
      <alignment horizontal="center" vertical="center"/>
    </xf>
    <xf numFmtId="0" fontId="0" fillId="2" borderId="45" xfId="0" applyFill="1" applyBorder="1" applyAlignment="1">
      <alignment horizontal="center" vertical="center"/>
    </xf>
    <xf numFmtId="0" fontId="0" fillId="2" borderId="25" xfId="0" applyFill="1" applyBorder="1" applyAlignment="1">
      <alignment horizontal="center" vertical="center"/>
    </xf>
    <xf numFmtId="0" fontId="0" fillId="2" borderId="31" xfId="0" applyFill="1" applyBorder="1" applyAlignment="1">
      <alignment horizontal="center" vertical="center"/>
    </xf>
    <xf numFmtId="0" fontId="0" fillId="2" borderId="48" xfId="0" applyFill="1" applyBorder="1" applyAlignment="1">
      <alignment horizontal="center" vertical="center"/>
    </xf>
    <xf numFmtId="0" fontId="0" fillId="2" borderId="18" xfId="0" applyFill="1" applyBorder="1" applyAlignment="1">
      <alignment horizontal="center" vertical="center"/>
    </xf>
    <xf numFmtId="0" fontId="0" fillId="2" borderId="30" xfId="0" applyFill="1" applyBorder="1" applyAlignment="1">
      <alignment horizontal="center" vertical="center"/>
    </xf>
    <xf numFmtId="0" fontId="9" fillId="0" borderId="44" xfId="0" applyFont="1" applyBorder="1" applyAlignment="1">
      <alignment horizontal="center" vertical="center"/>
    </xf>
    <xf numFmtId="0" fontId="10" fillId="0" borderId="44" xfId="0" applyFont="1" applyBorder="1" applyAlignment="1">
      <alignment horizontal="right" vertical="center"/>
    </xf>
    <xf numFmtId="0" fontId="7" fillId="0" borderId="0" xfId="0" applyFont="1" applyBorder="1" applyAlignment="1" applyProtection="1">
      <alignment horizontal="left" vertical="center" wrapText="1"/>
      <protection locked="0"/>
    </xf>
    <xf numFmtId="0" fontId="0" fillId="2" borderId="33" xfId="0" applyFill="1" applyBorder="1" applyAlignment="1">
      <alignment horizontal="center" vertical="center" wrapText="1"/>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0" borderId="1" xfId="0" applyBorder="1" applyAlignment="1">
      <alignment horizontal="center" vertical="center"/>
    </xf>
    <xf numFmtId="0" fontId="0" fillId="0" borderId="26" xfId="0" applyFill="1" applyBorder="1" applyAlignment="1">
      <alignment horizontal="center" vertical="center" wrapText="1"/>
    </xf>
    <xf numFmtId="0" fontId="0" fillId="0" borderId="68" xfId="0" applyFill="1" applyBorder="1" applyAlignment="1">
      <alignment horizontal="center" vertical="center" wrapText="1"/>
    </xf>
    <xf numFmtId="0" fontId="0" fillId="0" borderId="28" xfId="0" applyFill="1" applyBorder="1" applyAlignment="1">
      <alignment horizontal="center" vertical="center"/>
    </xf>
    <xf numFmtId="0" fontId="0" fillId="0" borderId="6" xfId="0" applyFill="1" applyBorder="1" applyAlignment="1">
      <alignment horizontal="center" vertical="center"/>
    </xf>
    <xf numFmtId="0" fontId="0" fillId="0" borderId="27" xfId="0" applyFill="1" applyBorder="1" applyAlignment="1">
      <alignment horizontal="center" vertical="center"/>
    </xf>
    <xf numFmtId="0" fontId="0" fillId="0" borderId="22" xfId="0" applyFill="1" applyBorder="1" applyAlignment="1">
      <alignment horizontal="center" vertical="center"/>
    </xf>
    <xf numFmtId="0" fontId="0" fillId="0" borderId="10" xfId="0" applyFill="1" applyBorder="1" applyAlignment="1">
      <alignment horizontal="center" vertical="center"/>
    </xf>
    <xf numFmtId="0" fontId="0" fillId="2" borderId="72" xfId="0" applyFill="1" applyBorder="1" applyAlignment="1">
      <alignment horizontal="center" vertical="center"/>
    </xf>
    <xf numFmtId="0" fontId="0" fillId="2" borderId="10" xfId="0" applyFill="1" applyBorder="1" applyAlignment="1">
      <alignment horizontal="center" vertical="center"/>
    </xf>
    <xf numFmtId="0" fontId="3" fillId="0" borderId="0" xfId="0" applyFont="1" applyAlignment="1">
      <alignment horizontal="center" vertical="center"/>
    </xf>
    <xf numFmtId="180" fontId="7" fillId="0" borderId="0" xfId="0" applyNumberFormat="1" applyFont="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182" fontId="9" fillId="0" borderId="44" xfId="0" applyNumberFormat="1" applyFont="1" applyBorder="1" applyAlignment="1">
      <alignment horizontal="center" vertical="center" wrapText="1"/>
    </xf>
    <xf numFmtId="0" fontId="9" fillId="0" borderId="44" xfId="0" applyFont="1" applyBorder="1" applyAlignment="1">
      <alignment horizontal="center" vertical="center" wrapText="1"/>
    </xf>
    <xf numFmtId="0" fontId="4" fillId="0" borderId="0" xfId="0" applyFont="1" applyFill="1" applyAlignment="1">
      <alignment horizontal="center" vertical="center" wrapText="1"/>
    </xf>
    <xf numFmtId="0" fontId="4"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313765</xdr:colOff>
      <xdr:row>0</xdr:row>
      <xdr:rowOff>67235</xdr:rowOff>
    </xdr:from>
    <xdr:ext cx="1367118" cy="559192"/>
    <xdr:sp macro="" textlink="">
      <xdr:nvSpPr>
        <xdr:cNvPr id="2" name="テキスト ボックス 1">
          <a:extLst>
            <a:ext uri="{FF2B5EF4-FFF2-40B4-BE49-F238E27FC236}">
              <a16:creationId xmlns:a16="http://schemas.microsoft.com/office/drawing/2014/main" id="{BFB8A6B4-B6FB-4126-923B-D2A6369B5428}"/>
            </a:ext>
          </a:extLst>
        </xdr:cNvPr>
        <xdr:cNvSpPr txBox="1"/>
      </xdr:nvSpPr>
      <xdr:spPr>
        <a:xfrm>
          <a:off x="1322294" y="67235"/>
          <a:ext cx="1367118" cy="559192"/>
        </a:xfrm>
        <a:prstGeom prst="rect">
          <a:avLst/>
        </a:prstGeom>
        <a:solidFill>
          <a:srgbClr val="FFFF00"/>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800" b="1">
              <a:latin typeface="ＭＳ ゴシック" panose="020B0609070205080204" pitchFamily="49" charset="-128"/>
              <a:ea typeface="ＭＳ ゴシック" panose="020B0609070205080204" pitchFamily="49" charset="-128"/>
            </a:rPr>
            <a:t>記入例</a:t>
          </a:r>
        </a:p>
      </xdr:txBody>
    </xdr:sp>
    <xdr:clientData/>
  </xdr:oneCellAnchor>
  <xdr:oneCellAnchor>
    <xdr:from>
      <xdr:col>18</xdr:col>
      <xdr:colOff>100853</xdr:colOff>
      <xdr:row>10</xdr:row>
      <xdr:rowOff>44824</xdr:rowOff>
    </xdr:from>
    <xdr:ext cx="3832411" cy="638735"/>
    <xdr:sp macro="" textlink="">
      <xdr:nvSpPr>
        <xdr:cNvPr id="3" name="テキスト ボックス 2">
          <a:extLst>
            <a:ext uri="{FF2B5EF4-FFF2-40B4-BE49-F238E27FC236}">
              <a16:creationId xmlns:a16="http://schemas.microsoft.com/office/drawing/2014/main" id="{DD1AD004-8F21-4C70-B185-A746907F043B}"/>
            </a:ext>
          </a:extLst>
        </xdr:cNvPr>
        <xdr:cNvSpPr txBox="1"/>
      </xdr:nvSpPr>
      <xdr:spPr>
        <a:xfrm>
          <a:off x="15183971" y="2140324"/>
          <a:ext cx="3832411" cy="638735"/>
        </a:xfrm>
        <a:prstGeom prst="rect">
          <a:avLst/>
        </a:prstGeom>
        <a:solidFill>
          <a:srgbClr val="FFFF00"/>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b="0">
              <a:latin typeface="ＭＳ ゴシック" panose="020B0609070205080204" pitchFamily="49" charset="-128"/>
              <a:ea typeface="ＭＳ ゴシック" panose="020B0609070205080204" pitchFamily="49" charset="-128"/>
            </a:rPr>
            <a:t>5/1</a:t>
          </a:r>
          <a:r>
            <a:rPr kumimoji="1" lang="ja-JP" altLang="en-US" sz="1200" b="0">
              <a:latin typeface="ＭＳ ゴシック" panose="020B0609070205080204" pitchFamily="49" charset="-128"/>
              <a:ea typeface="ＭＳ ゴシック" panose="020B0609070205080204" pitchFamily="49" charset="-128"/>
            </a:rPr>
            <a:t>～</a:t>
          </a:r>
          <a:r>
            <a:rPr kumimoji="1" lang="en-US" altLang="ja-JP" sz="1200" b="0">
              <a:latin typeface="ＭＳ ゴシック" panose="020B0609070205080204" pitchFamily="49" charset="-128"/>
              <a:ea typeface="ＭＳ ゴシック" panose="020B0609070205080204" pitchFamily="49" charset="-128"/>
            </a:rPr>
            <a:t>9/30</a:t>
          </a:r>
          <a:r>
            <a:rPr kumimoji="1" lang="ja-JP" altLang="en-US" sz="1200" b="0">
              <a:latin typeface="ＭＳ ゴシック" panose="020B0609070205080204" pitchFamily="49" charset="-128"/>
              <a:ea typeface="ＭＳ ゴシック" panose="020B0609070205080204" pitchFamily="49" charset="-128"/>
            </a:rPr>
            <a:t>ご利用の団体は、こちらの記載が</a:t>
          </a:r>
          <a:endParaRPr kumimoji="1" lang="en-US" altLang="ja-JP" sz="1200" b="0">
            <a:latin typeface="ＭＳ ゴシック" panose="020B0609070205080204" pitchFamily="49" charset="-128"/>
            <a:ea typeface="ＭＳ ゴシック" panose="020B0609070205080204" pitchFamily="49" charset="-128"/>
          </a:endParaRPr>
        </a:p>
        <a:p>
          <a:r>
            <a:rPr kumimoji="1" lang="en-US" altLang="ja-JP" sz="1200" b="0">
              <a:latin typeface="ＭＳ ゴシック" panose="020B0609070205080204" pitchFamily="49" charset="-128"/>
              <a:ea typeface="ＭＳ ゴシック" panose="020B0609070205080204" pitchFamily="49" charset="-128"/>
            </a:rPr>
            <a:t>5/1</a:t>
          </a:r>
          <a:r>
            <a:rPr kumimoji="1" lang="ja-JP" altLang="en-US" sz="1200" b="0">
              <a:latin typeface="ＭＳ ゴシック" panose="020B0609070205080204" pitchFamily="49" charset="-128"/>
              <a:ea typeface="ＭＳ ゴシック" panose="020B0609070205080204" pitchFamily="49" charset="-128"/>
            </a:rPr>
            <a:t>～</a:t>
          </a:r>
          <a:r>
            <a:rPr kumimoji="1" lang="en-US" altLang="ja-JP" sz="1200" b="0">
              <a:latin typeface="ＭＳ ゴシック" panose="020B0609070205080204" pitchFamily="49" charset="-128"/>
              <a:ea typeface="ＭＳ ゴシック" panose="020B0609070205080204" pitchFamily="49" charset="-128"/>
            </a:rPr>
            <a:t>9/30</a:t>
          </a:r>
          <a:r>
            <a:rPr kumimoji="1" lang="ja-JP" altLang="en-US" sz="1200" b="0">
              <a:latin typeface="ＭＳ ゴシック" panose="020B0609070205080204" pitchFamily="49" charset="-128"/>
              <a:ea typeface="ＭＳ ゴシック" panose="020B0609070205080204" pitchFamily="49" charset="-128"/>
            </a:rPr>
            <a:t>と記入されている様式をご利用ください。</a:t>
          </a:r>
        </a:p>
      </xdr:txBody>
    </xdr:sp>
    <xdr:clientData/>
  </xdr:oneCellAnchor>
  <xdr:twoCellAnchor>
    <xdr:from>
      <xdr:col>14</xdr:col>
      <xdr:colOff>437029</xdr:colOff>
      <xdr:row>2</xdr:row>
      <xdr:rowOff>78441</xdr:rowOff>
    </xdr:from>
    <xdr:to>
      <xdr:col>18</xdr:col>
      <xdr:colOff>100853</xdr:colOff>
      <xdr:row>10</xdr:row>
      <xdr:rowOff>44824</xdr:rowOff>
    </xdr:to>
    <xdr:cxnSp macro="">
      <xdr:nvCxnSpPr>
        <xdr:cNvPr id="4" name="直線矢印コネクタ 3">
          <a:extLst>
            <a:ext uri="{FF2B5EF4-FFF2-40B4-BE49-F238E27FC236}">
              <a16:creationId xmlns:a16="http://schemas.microsoft.com/office/drawing/2014/main" id="{2C505EFE-92F9-490B-9B74-CAE888014F33}"/>
            </a:ext>
          </a:extLst>
        </xdr:cNvPr>
        <xdr:cNvCxnSpPr/>
      </xdr:nvCxnSpPr>
      <xdr:spPr>
        <a:xfrm flipH="1" flipV="1">
          <a:off x="12270441" y="549088"/>
          <a:ext cx="2913530" cy="159123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963706</xdr:colOff>
      <xdr:row>26</xdr:row>
      <xdr:rowOff>44824</xdr:rowOff>
    </xdr:from>
    <xdr:ext cx="3294529" cy="560294"/>
    <xdr:sp macro="" textlink="">
      <xdr:nvSpPr>
        <xdr:cNvPr id="6" name="テキスト ボックス 5">
          <a:extLst>
            <a:ext uri="{FF2B5EF4-FFF2-40B4-BE49-F238E27FC236}">
              <a16:creationId xmlns:a16="http://schemas.microsoft.com/office/drawing/2014/main" id="{B446CC8C-39ED-4CD4-9E81-051DBD0107D6}"/>
            </a:ext>
          </a:extLst>
        </xdr:cNvPr>
        <xdr:cNvSpPr txBox="1"/>
      </xdr:nvSpPr>
      <xdr:spPr>
        <a:xfrm>
          <a:off x="1972235" y="9379324"/>
          <a:ext cx="3294529" cy="560294"/>
        </a:xfrm>
        <a:prstGeom prst="rect">
          <a:avLst/>
        </a:prstGeom>
        <a:solidFill>
          <a:srgbClr val="FFFF00"/>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0">
              <a:latin typeface="ＭＳ ゴシック" panose="020B0609070205080204" pitchFamily="49" charset="-128"/>
              <a:ea typeface="ＭＳ ゴシック" panose="020B0609070205080204" pitchFamily="49" charset="-128"/>
            </a:rPr>
            <a:t>一度退所した人が再度、入所利用する場合は①　②のようにご記入お願いします。</a:t>
          </a:r>
        </a:p>
      </xdr:txBody>
    </xdr:sp>
    <xdr:clientData/>
  </xdr:oneCellAnchor>
  <xdr:twoCellAnchor>
    <xdr:from>
      <xdr:col>2</xdr:col>
      <xdr:colOff>974912</xdr:colOff>
      <xdr:row>24</xdr:row>
      <xdr:rowOff>504264</xdr:rowOff>
    </xdr:from>
    <xdr:to>
      <xdr:col>2</xdr:col>
      <xdr:colOff>1680883</xdr:colOff>
      <xdr:row>26</xdr:row>
      <xdr:rowOff>22412</xdr:rowOff>
    </xdr:to>
    <xdr:cxnSp macro="">
      <xdr:nvCxnSpPr>
        <xdr:cNvPr id="7" name="直線矢印コネクタ 6">
          <a:extLst>
            <a:ext uri="{FF2B5EF4-FFF2-40B4-BE49-F238E27FC236}">
              <a16:creationId xmlns:a16="http://schemas.microsoft.com/office/drawing/2014/main" id="{677B7EC5-7025-4C44-9701-8BB963AAFB13}"/>
            </a:ext>
          </a:extLst>
        </xdr:cNvPr>
        <xdr:cNvCxnSpPr/>
      </xdr:nvCxnSpPr>
      <xdr:spPr>
        <a:xfrm flipV="1">
          <a:off x="1983441" y="8449235"/>
          <a:ext cx="705971" cy="90767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100853</xdr:colOff>
      <xdr:row>13</xdr:row>
      <xdr:rowOff>89647</xdr:rowOff>
    </xdr:from>
    <xdr:to>
      <xdr:col>19</xdr:col>
      <xdr:colOff>235323</xdr:colOff>
      <xdr:row>15</xdr:row>
      <xdr:rowOff>123264</xdr:rowOff>
    </xdr:to>
    <xdr:cxnSp macro="">
      <xdr:nvCxnSpPr>
        <xdr:cNvPr id="13" name="直線矢印コネクタ 12">
          <a:extLst>
            <a:ext uri="{FF2B5EF4-FFF2-40B4-BE49-F238E27FC236}">
              <a16:creationId xmlns:a16="http://schemas.microsoft.com/office/drawing/2014/main" id="{8EFD7E80-7F24-4F3F-83EB-CDFC95532625}"/>
            </a:ext>
          </a:extLst>
        </xdr:cNvPr>
        <xdr:cNvCxnSpPr/>
      </xdr:nvCxnSpPr>
      <xdr:spPr>
        <a:xfrm>
          <a:off x="15183971" y="2756647"/>
          <a:ext cx="795617" cy="43702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1E113-B040-49BD-8A39-35DA29A24BC6}">
  <sheetPr>
    <pageSetUpPr fitToPage="1"/>
  </sheetPr>
  <dimension ref="B1:BM80"/>
  <sheetViews>
    <sheetView view="pageBreakPreview" zoomScale="85" zoomScaleNormal="90" zoomScaleSheetLayoutView="85" workbookViewId="0">
      <pane ySplit="18" topLeftCell="A19" activePane="bottomLeft" state="frozen"/>
      <selection activeCell="R7" sqref="R7"/>
      <selection pane="bottomLeft" activeCell="D4" sqref="D4:H5"/>
    </sheetView>
  </sheetViews>
  <sheetFormatPr defaultColWidth="8.75" defaultRowHeight="18.75" x14ac:dyDescent="0.4"/>
  <cols>
    <col min="1" max="1" width="8.75" customWidth="1"/>
    <col min="2" max="2" width="4.375" customWidth="1"/>
    <col min="3" max="3" width="33" customWidth="1"/>
    <col min="4" max="4" width="8.375" customWidth="1"/>
    <col min="5" max="5" width="28.625" customWidth="1"/>
    <col min="6" max="6" width="8.375" customWidth="1"/>
    <col min="7" max="7" width="10.375" customWidth="1"/>
    <col min="8" max="8" width="10.625" customWidth="1"/>
    <col min="9" max="9" width="4.625" customWidth="1"/>
    <col min="10" max="10" width="2.5" customWidth="1"/>
    <col min="11" max="11" width="4.625" customWidth="1"/>
    <col min="12" max="12" width="5.75" customWidth="1"/>
    <col min="13" max="14" width="12.625" customWidth="1"/>
    <col min="15" max="15" width="8.625" customWidth="1"/>
    <col min="16" max="17" width="12.625" customWidth="1"/>
    <col min="18" max="19" width="8.625" customWidth="1"/>
    <col min="20" max="20" width="12.625" customWidth="1"/>
    <col min="21" max="21" width="8.625" customWidth="1"/>
    <col min="22" max="22" width="10" customWidth="1"/>
    <col min="23" max="23" width="18.625" customWidth="1"/>
    <col min="24" max="28" width="8.75" customWidth="1"/>
  </cols>
  <sheetData>
    <row r="1" spans="2:29" ht="18.75" customHeight="1" x14ac:dyDescent="0.4">
      <c r="B1" s="194" t="s">
        <v>85</v>
      </c>
      <c r="C1" s="194"/>
      <c r="D1" s="194"/>
      <c r="E1" s="194"/>
      <c r="F1" s="194"/>
      <c r="G1" s="194"/>
      <c r="H1" s="194"/>
      <c r="I1" s="194"/>
      <c r="J1" s="194"/>
      <c r="K1" s="194"/>
      <c r="L1" s="194"/>
      <c r="M1" s="194"/>
      <c r="N1" s="194"/>
      <c r="O1" s="194"/>
      <c r="P1" s="194"/>
      <c r="Q1" s="194"/>
      <c r="R1" s="194"/>
      <c r="S1" s="194"/>
      <c r="T1" s="194"/>
      <c r="U1" s="194"/>
      <c r="V1" s="195" t="s">
        <v>38</v>
      </c>
      <c r="W1" s="196"/>
    </row>
    <row r="2" spans="2:29" ht="18.75" customHeight="1" x14ac:dyDescent="0.4">
      <c r="B2" s="194"/>
      <c r="C2" s="194"/>
      <c r="D2" s="194"/>
      <c r="E2" s="194"/>
      <c r="F2" s="194"/>
      <c r="G2" s="194"/>
      <c r="H2" s="194"/>
      <c r="I2" s="194"/>
      <c r="J2" s="194"/>
      <c r="K2" s="194"/>
      <c r="L2" s="194"/>
      <c r="M2" s="194"/>
      <c r="N2" s="194"/>
      <c r="O2" s="194"/>
      <c r="P2" s="194"/>
      <c r="Q2" s="194"/>
      <c r="R2" s="194"/>
      <c r="S2" s="194"/>
      <c r="T2" s="194"/>
      <c r="U2" s="194"/>
      <c r="V2" s="196"/>
      <c r="W2" s="196"/>
    </row>
    <row r="3" spans="2:29" ht="18.75" customHeight="1" x14ac:dyDescent="0.4">
      <c r="B3" s="194"/>
      <c r="C3" s="194"/>
      <c r="D3" s="194"/>
      <c r="E3" s="194"/>
      <c r="F3" s="194"/>
      <c r="G3" s="194"/>
      <c r="H3" s="194"/>
      <c r="I3" s="194"/>
      <c r="J3" s="194"/>
      <c r="K3" s="194"/>
      <c r="L3" s="194"/>
      <c r="M3" s="194"/>
      <c r="N3" s="194"/>
      <c r="O3" s="194"/>
      <c r="P3" s="194"/>
      <c r="Q3" s="194"/>
      <c r="R3" s="194"/>
      <c r="S3" s="194"/>
      <c r="T3" s="194"/>
      <c r="U3" s="194"/>
      <c r="V3" s="196"/>
      <c r="W3" s="196"/>
    </row>
    <row r="4" spans="2:29" ht="18" customHeight="1" x14ac:dyDescent="0.4">
      <c r="B4" s="197" t="s">
        <v>50</v>
      </c>
      <c r="C4" s="198"/>
      <c r="D4" s="201"/>
      <c r="E4" s="201"/>
      <c r="F4" s="201"/>
      <c r="G4" s="201"/>
      <c r="H4" s="201"/>
      <c r="I4" s="201" t="s">
        <v>40</v>
      </c>
      <c r="J4" s="201"/>
      <c r="K4" s="201"/>
      <c r="L4" s="201"/>
      <c r="M4" s="215"/>
      <c r="N4" s="215"/>
      <c r="O4" s="215"/>
      <c r="P4" s="212" t="s">
        <v>48</v>
      </c>
      <c r="Q4" s="215"/>
      <c r="R4" s="215"/>
      <c r="S4" s="215"/>
      <c r="T4" s="203" t="s">
        <v>96</v>
      </c>
      <c r="U4" s="204"/>
      <c r="V4" s="204"/>
      <c r="W4" s="205"/>
    </row>
    <row r="5" spans="2:29" ht="18" customHeight="1" x14ac:dyDescent="0.4">
      <c r="B5" s="199"/>
      <c r="C5" s="200"/>
      <c r="D5" s="201"/>
      <c r="E5" s="201"/>
      <c r="F5" s="201"/>
      <c r="G5" s="201"/>
      <c r="H5" s="201"/>
      <c r="I5" s="201"/>
      <c r="J5" s="201"/>
      <c r="K5" s="201"/>
      <c r="L5" s="201"/>
      <c r="M5" s="215"/>
      <c r="N5" s="215"/>
      <c r="O5" s="215"/>
      <c r="P5" s="212"/>
      <c r="Q5" s="215"/>
      <c r="R5" s="215"/>
      <c r="S5" s="215"/>
      <c r="T5" s="206"/>
      <c r="U5" s="207"/>
      <c r="V5" s="207"/>
      <c r="W5" s="208"/>
      <c r="Y5" s="32"/>
    </row>
    <row r="6" spans="2:29" ht="18" customHeight="1" x14ac:dyDescent="0.4">
      <c r="B6" s="197" t="s">
        <v>91</v>
      </c>
      <c r="C6" s="198"/>
      <c r="D6" s="213"/>
      <c r="E6" s="213"/>
      <c r="F6" s="213"/>
      <c r="G6" s="213"/>
      <c r="H6" s="213"/>
      <c r="I6" s="213" t="s">
        <v>90</v>
      </c>
      <c r="J6" s="213"/>
      <c r="K6" s="213"/>
      <c r="L6" s="213"/>
      <c r="M6" s="213"/>
      <c r="N6" s="212"/>
      <c r="O6" s="212"/>
      <c r="P6" s="212"/>
      <c r="Q6" s="212"/>
      <c r="R6" s="212"/>
      <c r="S6" s="212"/>
      <c r="T6" s="206"/>
      <c r="U6" s="207"/>
      <c r="V6" s="207"/>
      <c r="W6" s="208"/>
    </row>
    <row r="7" spans="2:29" ht="18" customHeight="1" x14ac:dyDescent="0.4">
      <c r="B7" s="199"/>
      <c r="C7" s="200"/>
      <c r="D7" s="213"/>
      <c r="E7" s="213"/>
      <c r="F7" s="213"/>
      <c r="G7" s="213"/>
      <c r="H7" s="213"/>
      <c r="I7" s="213"/>
      <c r="J7" s="213"/>
      <c r="K7" s="213"/>
      <c r="L7" s="213"/>
      <c r="M7" s="213"/>
      <c r="N7" s="212"/>
      <c r="O7" s="212"/>
      <c r="P7" s="212"/>
      <c r="Q7" s="212"/>
      <c r="R7" s="212"/>
      <c r="S7" s="212"/>
      <c r="T7" s="206"/>
      <c r="U7" s="207"/>
      <c r="V7" s="207"/>
      <c r="W7" s="208"/>
      <c r="Y7" s="32"/>
    </row>
    <row r="8" spans="2:29" ht="18" customHeight="1" x14ac:dyDescent="0.4">
      <c r="B8" s="197" t="s">
        <v>92</v>
      </c>
      <c r="C8" s="198"/>
      <c r="D8" s="214"/>
      <c r="E8" s="214"/>
      <c r="F8" s="214"/>
      <c r="G8" s="214"/>
      <c r="H8" s="214"/>
      <c r="I8" s="214"/>
      <c r="J8" s="214"/>
      <c r="K8" s="214"/>
      <c r="L8" s="214"/>
      <c r="M8" s="214"/>
      <c r="N8" s="214"/>
      <c r="O8" s="214"/>
      <c r="P8" s="214"/>
      <c r="Q8" s="214"/>
      <c r="R8" s="214"/>
      <c r="S8" s="214"/>
      <c r="T8" s="206"/>
      <c r="U8" s="207"/>
      <c r="V8" s="207"/>
      <c r="W8" s="208"/>
    </row>
    <row r="9" spans="2:29" ht="18" customHeight="1" x14ac:dyDescent="0.4">
      <c r="B9" s="199"/>
      <c r="C9" s="200"/>
      <c r="D9" s="214"/>
      <c r="E9" s="214"/>
      <c r="F9" s="214"/>
      <c r="G9" s="214"/>
      <c r="H9" s="214"/>
      <c r="I9" s="214"/>
      <c r="J9" s="214"/>
      <c r="K9" s="214"/>
      <c r="L9" s="214"/>
      <c r="M9" s="214"/>
      <c r="N9" s="214"/>
      <c r="O9" s="214"/>
      <c r="P9" s="214"/>
      <c r="Q9" s="214"/>
      <c r="R9" s="214"/>
      <c r="S9" s="214"/>
      <c r="T9" s="209"/>
      <c r="U9" s="210"/>
      <c r="V9" s="210"/>
      <c r="W9" s="211"/>
      <c r="Y9" s="32"/>
    </row>
    <row r="10" spans="2:29" ht="19.5" thickBot="1" x14ac:dyDescent="0.45">
      <c r="B10" s="202"/>
      <c r="C10" s="202"/>
      <c r="D10" s="202"/>
      <c r="E10" s="202"/>
      <c r="F10" s="202"/>
      <c r="G10" s="202"/>
      <c r="H10" s="202"/>
      <c r="I10" s="202"/>
      <c r="J10" s="202"/>
      <c r="K10" s="202"/>
      <c r="L10" s="202"/>
      <c r="M10" s="202"/>
      <c r="N10" s="202"/>
      <c r="O10" s="202"/>
      <c r="P10" s="202"/>
      <c r="Q10" s="202"/>
      <c r="R10" s="202"/>
      <c r="S10" s="202"/>
      <c r="T10" s="202"/>
      <c r="U10" s="202"/>
      <c r="V10" s="202"/>
      <c r="W10" s="202"/>
    </row>
    <row r="11" spans="2:29" ht="12.75" customHeight="1" x14ac:dyDescent="0.4">
      <c r="B11" s="145" t="s">
        <v>45</v>
      </c>
      <c r="C11" s="146"/>
      <c r="D11" s="146"/>
      <c r="E11" s="146"/>
      <c r="F11" s="146"/>
      <c r="G11" s="146"/>
      <c r="H11" s="147"/>
      <c r="I11" s="154" t="s">
        <v>68</v>
      </c>
      <c r="J11" s="155"/>
      <c r="K11" s="155"/>
      <c r="L11" s="155"/>
      <c r="M11" s="155"/>
      <c r="N11" s="155"/>
      <c r="O11" s="155"/>
      <c r="P11" s="155"/>
      <c r="Q11" s="155"/>
      <c r="R11" s="155"/>
      <c r="S11" s="155"/>
      <c r="T11" s="155"/>
      <c r="U11" s="155"/>
      <c r="V11" s="155"/>
      <c r="W11" s="156"/>
      <c r="AA11" t="s">
        <v>66</v>
      </c>
    </row>
    <row r="12" spans="2:29" ht="12.75" customHeight="1" x14ac:dyDescent="0.4">
      <c r="B12" s="148"/>
      <c r="C12" s="149"/>
      <c r="D12" s="149"/>
      <c r="E12" s="149"/>
      <c r="F12" s="149"/>
      <c r="G12" s="149"/>
      <c r="H12" s="150"/>
      <c r="I12" s="157"/>
      <c r="J12" s="158"/>
      <c r="K12" s="158"/>
      <c r="L12" s="158"/>
      <c r="M12" s="158"/>
      <c r="N12" s="158"/>
      <c r="O12" s="158"/>
      <c r="P12" s="158"/>
      <c r="Q12" s="158"/>
      <c r="R12" s="158"/>
      <c r="S12" s="158"/>
      <c r="T12" s="158"/>
      <c r="U12" s="158"/>
      <c r="V12" s="158"/>
      <c r="W12" s="159"/>
      <c r="AA12">
        <v>200</v>
      </c>
    </row>
    <row r="13" spans="2:29" ht="12.75" customHeight="1" x14ac:dyDescent="0.4">
      <c r="B13" s="148"/>
      <c r="C13" s="149"/>
      <c r="D13" s="149"/>
      <c r="E13" s="149"/>
      <c r="F13" s="149"/>
      <c r="G13" s="149"/>
      <c r="H13" s="150"/>
      <c r="I13" s="157"/>
      <c r="J13" s="158"/>
      <c r="K13" s="158"/>
      <c r="L13" s="158"/>
      <c r="M13" s="158"/>
      <c r="N13" s="158"/>
      <c r="O13" s="158"/>
      <c r="P13" s="158"/>
      <c r="Q13" s="158"/>
      <c r="R13" s="158"/>
      <c r="S13" s="158"/>
      <c r="T13" s="158"/>
      <c r="U13" s="158"/>
      <c r="V13" s="158"/>
      <c r="W13" s="159"/>
    </row>
    <row r="14" spans="2:29" ht="12.75" customHeight="1" thickBot="1" x14ac:dyDescent="0.45">
      <c r="B14" s="151"/>
      <c r="C14" s="152"/>
      <c r="D14" s="152"/>
      <c r="E14" s="152"/>
      <c r="F14" s="152"/>
      <c r="G14" s="152"/>
      <c r="H14" s="153"/>
      <c r="I14" s="160"/>
      <c r="J14" s="161"/>
      <c r="K14" s="161"/>
      <c r="L14" s="161"/>
      <c r="M14" s="161"/>
      <c r="N14" s="161"/>
      <c r="O14" s="161"/>
      <c r="P14" s="161"/>
      <c r="Q14" s="161"/>
      <c r="R14" s="161"/>
      <c r="S14" s="161"/>
      <c r="T14" s="161"/>
      <c r="U14" s="161"/>
      <c r="V14" s="161"/>
      <c r="W14" s="162"/>
    </row>
    <row r="15" spans="2:29" ht="18.75" customHeight="1" x14ac:dyDescent="0.4">
      <c r="B15" s="177" t="s">
        <v>10</v>
      </c>
      <c r="C15" s="180" t="s">
        <v>9</v>
      </c>
      <c r="D15" s="180" t="s">
        <v>8</v>
      </c>
      <c r="E15" s="180" t="s">
        <v>28</v>
      </c>
      <c r="F15" s="187" t="s">
        <v>44</v>
      </c>
      <c r="G15" s="188" t="s">
        <v>41</v>
      </c>
      <c r="H15" s="189"/>
      <c r="I15" s="166" t="s">
        <v>7</v>
      </c>
      <c r="J15" s="166"/>
      <c r="K15" s="166"/>
      <c r="L15" s="166"/>
      <c r="M15" s="169" t="s">
        <v>6</v>
      </c>
      <c r="N15" s="139" t="s">
        <v>11</v>
      </c>
      <c r="O15" s="140"/>
      <c r="P15" s="140"/>
      <c r="Q15" s="139" t="s">
        <v>5</v>
      </c>
      <c r="R15" s="140"/>
      <c r="S15" s="183"/>
      <c r="T15" s="172" t="s">
        <v>84</v>
      </c>
      <c r="U15" s="173"/>
      <c r="V15" s="173"/>
      <c r="W15" s="163" t="s">
        <v>27</v>
      </c>
      <c r="X15" s="2"/>
      <c r="AC15" t="s">
        <v>35</v>
      </c>
    </row>
    <row r="16" spans="2:29" ht="18.75" customHeight="1" x14ac:dyDescent="0.4">
      <c r="B16" s="178"/>
      <c r="C16" s="181"/>
      <c r="D16" s="181"/>
      <c r="E16" s="181"/>
      <c r="F16" s="181"/>
      <c r="G16" s="190"/>
      <c r="H16" s="191"/>
      <c r="I16" s="167"/>
      <c r="J16" s="167"/>
      <c r="K16" s="167"/>
      <c r="L16" s="167"/>
      <c r="M16" s="170"/>
      <c r="N16" s="141"/>
      <c r="O16" s="142"/>
      <c r="P16" s="142"/>
      <c r="Q16" s="184"/>
      <c r="R16" s="185"/>
      <c r="S16" s="186"/>
      <c r="T16" s="174"/>
      <c r="U16" s="174"/>
      <c r="V16" s="174"/>
      <c r="W16" s="164"/>
      <c r="AC16" t="s">
        <v>36</v>
      </c>
    </row>
    <row r="17" spans="2:29" ht="18.75" customHeight="1" x14ac:dyDescent="0.4">
      <c r="B17" s="178"/>
      <c r="C17" s="181"/>
      <c r="D17" s="181"/>
      <c r="E17" s="181"/>
      <c r="F17" s="181"/>
      <c r="G17" s="192"/>
      <c r="H17" s="193"/>
      <c r="I17" s="167"/>
      <c r="J17" s="167"/>
      <c r="K17" s="167"/>
      <c r="L17" s="167"/>
      <c r="M17" s="170"/>
      <c r="N17" s="141" t="s">
        <v>13</v>
      </c>
      <c r="O17" s="142"/>
      <c r="P17" s="176"/>
      <c r="Q17" s="141"/>
      <c r="R17" s="142"/>
      <c r="S17" s="176"/>
      <c r="T17" s="175"/>
      <c r="U17" s="175"/>
      <c r="V17" s="175"/>
      <c r="W17" s="164"/>
    </row>
    <row r="18" spans="2:29" ht="18.75" customHeight="1" thickBot="1" x14ac:dyDescent="0.45">
      <c r="B18" s="179"/>
      <c r="C18" s="182"/>
      <c r="D18" s="182"/>
      <c r="E18" s="182"/>
      <c r="F18" s="182"/>
      <c r="G18" s="53" t="s">
        <v>42</v>
      </c>
      <c r="H18" s="54" t="s">
        <v>43</v>
      </c>
      <c r="I18" s="168"/>
      <c r="J18" s="168"/>
      <c r="K18" s="168"/>
      <c r="L18" s="168"/>
      <c r="M18" s="171"/>
      <c r="N18" s="55" t="s">
        <v>37</v>
      </c>
      <c r="O18" s="56" t="s">
        <v>14</v>
      </c>
      <c r="P18" s="57" t="s">
        <v>3</v>
      </c>
      <c r="Q18" s="58">
        <v>1220</v>
      </c>
      <c r="R18" s="59" t="s">
        <v>4</v>
      </c>
      <c r="S18" s="60" t="s">
        <v>3</v>
      </c>
      <c r="T18" s="61">
        <v>200</v>
      </c>
      <c r="U18" s="62" t="s">
        <v>4</v>
      </c>
      <c r="V18" s="63" t="s">
        <v>3</v>
      </c>
      <c r="W18" s="165"/>
      <c r="AC18" s="33"/>
    </row>
    <row r="19" spans="2:29" ht="54.95" customHeight="1" x14ac:dyDescent="0.4">
      <c r="B19" s="64">
        <v>1</v>
      </c>
      <c r="C19" s="65"/>
      <c r="D19" s="66"/>
      <c r="E19" s="67"/>
      <c r="F19" s="65"/>
      <c r="G19" s="105"/>
      <c r="H19" s="68"/>
      <c r="I19" s="69">
        <f t="shared" ref="I19" si="0">H19-G19</f>
        <v>0</v>
      </c>
      <c r="J19" s="70" t="s">
        <v>1</v>
      </c>
      <c r="K19" s="69">
        <f t="shared" ref="K19" si="1">I19+1</f>
        <v>1</v>
      </c>
      <c r="L19" s="71" t="s">
        <v>2</v>
      </c>
      <c r="M19" s="72">
        <f>ROUNDUP(I19/3,0)</f>
        <v>0</v>
      </c>
      <c r="N19" s="73" t="str">
        <f>IF(E19="年少未満",0,IF(E19="年少以上",300,IF(E19="小学生",600,IF(E19="小学生(一部免除者)",300,IF(E19="中学生",600,IF(E19="中学生(一部免除者)",300,IF(E19="高校生",600,IF(E19="高校生(一部免除者)",300,IF(E19="特別支援学校生",600,IF(E19="高等専門学校生(3年生以下)",600,IF(E19="高等専門学校生(4年生以上)",1200,IF(E19="大学生",1200,IF(E19="短期大学生",1200,IF(E19="専修学校生",1200,IF(E19="その他の学生",1200,IF(E19="社会人",2500,IF(E19="指導者・関係者",2500,"0")))))))))))))))))</f>
        <v>0</v>
      </c>
      <c r="O19" s="74">
        <f>I19</f>
        <v>0</v>
      </c>
      <c r="P19" s="75">
        <f>N19*O19</f>
        <v>0</v>
      </c>
      <c r="Q19" s="76">
        <f t="shared" ref="Q19:Q58" si="2">IF(F19="有",1220,0)</f>
        <v>0</v>
      </c>
      <c r="R19" s="77">
        <f t="shared" ref="R19:R58" si="3">I19</f>
        <v>0</v>
      </c>
      <c r="S19" s="78">
        <f>Q19*R19</f>
        <v>0</v>
      </c>
      <c r="T19" s="79">
        <f>AA12</f>
        <v>200</v>
      </c>
      <c r="U19" s="80">
        <f t="shared" ref="U19:U58" si="4">I19</f>
        <v>0</v>
      </c>
      <c r="V19" s="78">
        <f>T19*U19</f>
        <v>0</v>
      </c>
      <c r="W19" s="81">
        <f>P19+S19+V19</f>
        <v>0</v>
      </c>
    </row>
    <row r="20" spans="2:29" ht="54.95" customHeight="1" x14ac:dyDescent="0.4">
      <c r="B20" s="64">
        <v>2</v>
      </c>
      <c r="C20" s="65"/>
      <c r="D20" s="66"/>
      <c r="E20" s="67"/>
      <c r="F20" s="65"/>
      <c r="G20" s="82"/>
      <c r="H20" s="68"/>
      <c r="I20" s="69">
        <f t="shared" ref="I20:I58" si="5">H20-G20</f>
        <v>0</v>
      </c>
      <c r="J20" s="70" t="s">
        <v>1</v>
      </c>
      <c r="K20" s="69">
        <f t="shared" ref="K20:K58" si="6">I20+1</f>
        <v>1</v>
      </c>
      <c r="L20" s="71" t="s">
        <v>2</v>
      </c>
      <c r="M20" s="83">
        <f>ROUNDUP(I20/3,0)</f>
        <v>0</v>
      </c>
      <c r="N20" s="73" t="str">
        <f t="shared" ref="N20:N58" si="7">IF(E20="年少未満",0,IF(E20="年少以上",300,IF(E20="小学生",600,IF(E20="小学生(一部免除者)",300,IF(E20="中学生",600,IF(E20="中学生(一部免除者)",300,IF(E20="高校生",600,IF(E20="高校生(一部免除者)",300,IF(E20="特別支援学校生",600,IF(E20="高等専門学校生(3年生以下)",600,IF(E20="高等専門学校生(4年生以上)",1200,IF(E20="大学生",1200,IF(E20="短期大学生",1200,IF(E20="専修学校生",1200,IF(E20="その他の学生",1200,IF(E20="社会人",2500,IF(E20="指導者・関係者",2500,"0")))))))))))))))))</f>
        <v>0</v>
      </c>
      <c r="O20" s="74">
        <f t="shared" ref="O20:O58" si="8">I20</f>
        <v>0</v>
      </c>
      <c r="P20" s="75">
        <f t="shared" ref="P20:P58" si="9">N20*O20</f>
        <v>0</v>
      </c>
      <c r="Q20" s="84">
        <f t="shared" si="2"/>
        <v>0</v>
      </c>
      <c r="R20" s="77">
        <f t="shared" si="3"/>
        <v>0</v>
      </c>
      <c r="S20" s="85">
        <f t="shared" ref="S20:S58" si="10">Q20*R20</f>
        <v>0</v>
      </c>
      <c r="T20" s="79">
        <f>AA12</f>
        <v>200</v>
      </c>
      <c r="U20" s="80">
        <f t="shared" si="4"/>
        <v>0</v>
      </c>
      <c r="V20" s="85">
        <f t="shared" ref="V20:V58" si="11">T20*U20</f>
        <v>0</v>
      </c>
      <c r="W20" s="81">
        <f t="shared" ref="W20:W58" si="12">P20+S20+V20</f>
        <v>0</v>
      </c>
    </row>
    <row r="21" spans="2:29" ht="54.95" customHeight="1" x14ac:dyDescent="0.4">
      <c r="B21" s="64">
        <v>3</v>
      </c>
      <c r="C21" s="65"/>
      <c r="D21" s="66"/>
      <c r="E21" s="67"/>
      <c r="F21" s="65"/>
      <c r="G21" s="82"/>
      <c r="H21" s="68"/>
      <c r="I21" s="69">
        <f t="shared" si="5"/>
        <v>0</v>
      </c>
      <c r="J21" s="70" t="s">
        <v>1</v>
      </c>
      <c r="K21" s="69">
        <f t="shared" si="6"/>
        <v>1</v>
      </c>
      <c r="L21" s="71" t="s">
        <v>0</v>
      </c>
      <c r="M21" s="83">
        <f t="shared" ref="M21:M57" si="13">ROUNDUP(I21/3,0)</f>
        <v>0</v>
      </c>
      <c r="N21" s="73" t="str">
        <f t="shared" si="7"/>
        <v>0</v>
      </c>
      <c r="O21" s="74">
        <f t="shared" si="8"/>
        <v>0</v>
      </c>
      <c r="P21" s="75">
        <f t="shared" si="9"/>
        <v>0</v>
      </c>
      <c r="Q21" s="84">
        <f t="shared" si="2"/>
        <v>0</v>
      </c>
      <c r="R21" s="77">
        <f t="shared" si="3"/>
        <v>0</v>
      </c>
      <c r="S21" s="86">
        <f t="shared" si="10"/>
        <v>0</v>
      </c>
      <c r="T21" s="79">
        <f>AA12</f>
        <v>200</v>
      </c>
      <c r="U21" s="80">
        <f t="shared" si="4"/>
        <v>0</v>
      </c>
      <c r="V21" s="86">
        <f t="shared" si="11"/>
        <v>0</v>
      </c>
      <c r="W21" s="81">
        <f t="shared" si="12"/>
        <v>0</v>
      </c>
    </row>
    <row r="22" spans="2:29" ht="54.95" customHeight="1" x14ac:dyDescent="0.4">
      <c r="B22" s="87">
        <v>4</v>
      </c>
      <c r="C22" s="65"/>
      <c r="D22" s="66"/>
      <c r="E22" s="67"/>
      <c r="F22" s="65"/>
      <c r="G22" s="82"/>
      <c r="H22" s="68"/>
      <c r="I22" s="69">
        <f t="shared" si="5"/>
        <v>0</v>
      </c>
      <c r="J22" s="70" t="s">
        <v>1</v>
      </c>
      <c r="K22" s="69">
        <f t="shared" si="6"/>
        <v>1</v>
      </c>
      <c r="L22" s="71" t="s">
        <v>0</v>
      </c>
      <c r="M22" s="83">
        <f t="shared" si="13"/>
        <v>0</v>
      </c>
      <c r="N22" s="73" t="str">
        <f t="shared" si="7"/>
        <v>0</v>
      </c>
      <c r="O22" s="74">
        <f t="shared" si="8"/>
        <v>0</v>
      </c>
      <c r="P22" s="75">
        <f t="shared" si="9"/>
        <v>0</v>
      </c>
      <c r="Q22" s="79">
        <f t="shared" si="2"/>
        <v>0</v>
      </c>
      <c r="R22" s="77">
        <f t="shared" si="3"/>
        <v>0</v>
      </c>
      <c r="S22" s="85">
        <f t="shared" si="10"/>
        <v>0</v>
      </c>
      <c r="T22" s="79">
        <f>AA12</f>
        <v>200</v>
      </c>
      <c r="U22" s="80">
        <f t="shared" si="4"/>
        <v>0</v>
      </c>
      <c r="V22" s="85">
        <f t="shared" si="11"/>
        <v>0</v>
      </c>
      <c r="W22" s="81">
        <f t="shared" si="12"/>
        <v>0</v>
      </c>
    </row>
    <row r="23" spans="2:29" ht="54.95" customHeight="1" x14ac:dyDescent="0.4">
      <c r="B23" s="64">
        <v>5</v>
      </c>
      <c r="C23" s="65"/>
      <c r="D23" s="66"/>
      <c r="E23" s="67"/>
      <c r="F23" s="65"/>
      <c r="G23" s="82"/>
      <c r="H23" s="68"/>
      <c r="I23" s="69">
        <f t="shared" si="5"/>
        <v>0</v>
      </c>
      <c r="J23" s="70" t="s">
        <v>1</v>
      </c>
      <c r="K23" s="69">
        <f t="shared" si="6"/>
        <v>1</v>
      </c>
      <c r="L23" s="71" t="s">
        <v>0</v>
      </c>
      <c r="M23" s="83">
        <f t="shared" si="13"/>
        <v>0</v>
      </c>
      <c r="N23" s="73" t="str">
        <f t="shared" si="7"/>
        <v>0</v>
      </c>
      <c r="O23" s="74">
        <f t="shared" si="8"/>
        <v>0</v>
      </c>
      <c r="P23" s="75">
        <f t="shared" si="9"/>
        <v>0</v>
      </c>
      <c r="Q23" s="84">
        <f t="shared" si="2"/>
        <v>0</v>
      </c>
      <c r="R23" s="77">
        <f t="shared" si="3"/>
        <v>0</v>
      </c>
      <c r="S23" s="75">
        <f t="shared" si="10"/>
        <v>0</v>
      </c>
      <c r="T23" s="79">
        <f>AA12</f>
        <v>200</v>
      </c>
      <c r="U23" s="80">
        <f t="shared" si="4"/>
        <v>0</v>
      </c>
      <c r="V23" s="75">
        <f t="shared" si="11"/>
        <v>0</v>
      </c>
      <c r="W23" s="81">
        <f t="shared" si="12"/>
        <v>0</v>
      </c>
    </row>
    <row r="24" spans="2:29" ht="54.95" customHeight="1" x14ac:dyDescent="0.4">
      <c r="B24" s="64">
        <v>6</v>
      </c>
      <c r="C24" s="65"/>
      <c r="D24" s="66"/>
      <c r="E24" s="67"/>
      <c r="F24" s="65"/>
      <c r="G24" s="82"/>
      <c r="H24" s="68"/>
      <c r="I24" s="69">
        <f t="shared" si="5"/>
        <v>0</v>
      </c>
      <c r="J24" s="70" t="s">
        <v>1</v>
      </c>
      <c r="K24" s="69">
        <f t="shared" si="6"/>
        <v>1</v>
      </c>
      <c r="L24" s="71" t="s">
        <v>0</v>
      </c>
      <c r="M24" s="83">
        <f t="shared" si="13"/>
        <v>0</v>
      </c>
      <c r="N24" s="73" t="str">
        <f t="shared" si="7"/>
        <v>0</v>
      </c>
      <c r="O24" s="74">
        <f t="shared" si="8"/>
        <v>0</v>
      </c>
      <c r="P24" s="75">
        <f t="shared" si="9"/>
        <v>0</v>
      </c>
      <c r="Q24" s="79">
        <f t="shared" si="2"/>
        <v>0</v>
      </c>
      <c r="R24" s="77">
        <f t="shared" si="3"/>
        <v>0</v>
      </c>
      <c r="S24" s="85">
        <f t="shared" si="10"/>
        <v>0</v>
      </c>
      <c r="T24" s="79">
        <f>AA12</f>
        <v>200</v>
      </c>
      <c r="U24" s="80">
        <f t="shared" si="4"/>
        <v>0</v>
      </c>
      <c r="V24" s="85">
        <f t="shared" si="11"/>
        <v>0</v>
      </c>
      <c r="W24" s="81">
        <f t="shared" si="12"/>
        <v>0</v>
      </c>
    </row>
    <row r="25" spans="2:29" ht="54.95" customHeight="1" x14ac:dyDescent="0.4">
      <c r="B25" s="87">
        <v>7</v>
      </c>
      <c r="C25" s="65"/>
      <c r="D25" s="66"/>
      <c r="E25" s="67"/>
      <c r="F25" s="65"/>
      <c r="G25" s="82"/>
      <c r="H25" s="68"/>
      <c r="I25" s="69">
        <f t="shared" si="5"/>
        <v>0</v>
      </c>
      <c r="J25" s="70" t="s">
        <v>1</v>
      </c>
      <c r="K25" s="69">
        <f t="shared" si="6"/>
        <v>1</v>
      </c>
      <c r="L25" s="71" t="s">
        <v>0</v>
      </c>
      <c r="M25" s="83">
        <f t="shared" si="13"/>
        <v>0</v>
      </c>
      <c r="N25" s="73" t="str">
        <f t="shared" si="7"/>
        <v>0</v>
      </c>
      <c r="O25" s="74">
        <f t="shared" si="8"/>
        <v>0</v>
      </c>
      <c r="P25" s="75">
        <f t="shared" si="9"/>
        <v>0</v>
      </c>
      <c r="Q25" s="79">
        <f t="shared" si="2"/>
        <v>0</v>
      </c>
      <c r="R25" s="77">
        <f t="shared" si="3"/>
        <v>0</v>
      </c>
      <c r="S25" s="85">
        <f t="shared" si="10"/>
        <v>0</v>
      </c>
      <c r="T25" s="79">
        <f>AA12</f>
        <v>200</v>
      </c>
      <c r="U25" s="80">
        <f t="shared" si="4"/>
        <v>0</v>
      </c>
      <c r="V25" s="85">
        <f t="shared" si="11"/>
        <v>0</v>
      </c>
      <c r="W25" s="81">
        <f t="shared" si="12"/>
        <v>0</v>
      </c>
    </row>
    <row r="26" spans="2:29" ht="54.95" customHeight="1" x14ac:dyDescent="0.4">
      <c r="B26" s="64">
        <v>8</v>
      </c>
      <c r="C26" s="65"/>
      <c r="D26" s="66"/>
      <c r="E26" s="67"/>
      <c r="F26" s="65"/>
      <c r="G26" s="82"/>
      <c r="H26" s="68"/>
      <c r="I26" s="69">
        <f t="shared" si="5"/>
        <v>0</v>
      </c>
      <c r="J26" s="70" t="s">
        <v>1</v>
      </c>
      <c r="K26" s="69">
        <f t="shared" si="6"/>
        <v>1</v>
      </c>
      <c r="L26" s="71" t="s">
        <v>0</v>
      </c>
      <c r="M26" s="83">
        <f t="shared" si="13"/>
        <v>0</v>
      </c>
      <c r="N26" s="73" t="str">
        <f t="shared" si="7"/>
        <v>0</v>
      </c>
      <c r="O26" s="74">
        <f t="shared" si="8"/>
        <v>0</v>
      </c>
      <c r="P26" s="75">
        <f t="shared" si="9"/>
        <v>0</v>
      </c>
      <c r="Q26" s="79">
        <f t="shared" si="2"/>
        <v>0</v>
      </c>
      <c r="R26" s="77">
        <f t="shared" si="3"/>
        <v>0</v>
      </c>
      <c r="S26" s="86">
        <f t="shared" si="10"/>
        <v>0</v>
      </c>
      <c r="T26" s="79">
        <f>AA12</f>
        <v>200</v>
      </c>
      <c r="U26" s="80">
        <f t="shared" si="4"/>
        <v>0</v>
      </c>
      <c r="V26" s="86">
        <f t="shared" si="11"/>
        <v>0</v>
      </c>
      <c r="W26" s="81">
        <f t="shared" si="12"/>
        <v>0</v>
      </c>
    </row>
    <row r="27" spans="2:29" ht="54.95" customHeight="1" x14ac:dyDescent="0.4">
      <c r="B27" s="64">
        <v>9</v>
      </c>
      <c r="C27" s="65"/>
      <c r="D27" s="66"/>
      <c r="E27" s="67"/>
      <c r="F27" s="65"/>
      <c r="G27" s="82"/>
      <c r="H27" s="68"/>
      <c r="I27" s="69">
        <f t="shared" si="5"/>
        <v>0</v>
      </c>
      <c r="J27" s="70" t="s">
        <v>1</v>
      </c>
      <c r="K27" s="69">
        <f t="shared" si="6"/>
        <v>1</v>
      </c>
      <c r="L27" s="71" t="s">
        <v>0</v>
      </c>
      <c r="M27" s="83">
        <f t="shared" si="13"/>
        <v>0</v>
      </c>
      <c r="N27" s="73" t="str">
        <f t="shared" si="7"/>
        <v>0</v>
      </c>
      <c r="O27" s="74">
        <f t="shared" si="8"/>
        <v>0</v>
      </c>
      <c r="P27" s="75">
        <f t="shared" si="9"/>
        <v>0</v>
      </c>
      <c r="Q27" s="79">
        <f t="shared" si="2"/>
        <v>0</v>
      </c>
      <c r="R27" s="77">
        <f t="shared" si="3"/>
        <v>0</v>
      </c>
      <c r="S27" s="88">
        <f t="shared" si="10"/>
        <v>0</v>
      </c>
      <c r="T27" s="79">
        <f>AA12</f>
        <v>200</v>
      </c>
      <c r="U27" s="80">
        <f t="shared" si="4"/>
        <v>0</v>
      </c>
      <c r="V27" s="88">
        <f t="shared" si="11"/>
        <v>0</v>
      </c>
      <c r="W27" s="81">
        <f t="shared" si="12"/>
        <v>0</v>
      </c>
      <c r="AA27" s="3"/>
    </row>
    <row r="28" spans="2:29" ht="54.95" customHeight="1" x14ac:dyDescent="0.4">
      <c r="B28" s="87">
        <v>10</v>
      </c>
      <c r="C28" s="65"/>
      <c r="D28" s="66"/>
      <c r="E28" s="67"/>
      <c r="F28" s="65"/>
      <c r="G28" s="82"/>
      <c r="H28" s="89"/>
      <c r="I28" s="90">
        <f t="shared" si="5"/>
        <v>0</v>
      </c>
      <c r="J28" s="70" t="s">
        <v>1</v>
      </c>
      <c r="K28" s="69">
        <f t="shared" si="6"/>
        <v>1</v>
      </c>
      <c r="L28" s="71" t="s">
        <v>0</v>
      </c>
      <c r="M28" s="83">
        <f t="shared" si="13"/>
        <v>0</v>
      </c>
      <c r="N28" s="73" t="str">
        <f t="shared" si="7"/>
        <v>0</v>
      </c>
      <c r="O28" s="74">
        <f t="shared" si="8"/>
        <v>0</v>
      </c>
      <c r="P28" s="75">
        <f t="shared" si="9"/>
        <v>0</v>
      </c>
      <c r="Q28" s="79">
        <f t="shared" si="2"/>
        <v>0</v>
      </c>
      <c r="R28" s="77">
        <f t="shared" si="3"/>
        <v>0</v>
      </c>
      <c r="S28" s="88">
        <f t="shared" si="10"/>
        <v>0</v>
      </c>
      <c r="T28" s="79">
        <f>AA12</f>
        <v>200</v>
      </c>
      <c r="U28" s="80">
        <f t="shared" si="4"/>
        <v>0</v>
      </c>
      <c r="V28" s="88">
        <f t="shared" si="11"/>
        <v>0</v>
      </c>
      <c r="W28" s="81">
        <f t="shared" si="12"/>
        <v>0</v>
      </c>
    </row>
    <row r="29" spans="2:29" ht="54.95" customHeight="1" x14ac:dyDescent="0.4">
      <c r="B29" s="64">
        <v>11</v>
      </c>
      <c r="C29" s="91"/>
      <c r="D29" s="66"/>
      <c r="E29" s="67"/>
      <c r="F29" s="65"/>
      <c r="G29" s="82"/>
      <c r="H29" s="89"/>
      <c r="I29" s="90">
        <f t="shared" si="5"/>
        <v>0</v>
      </c>
      <c r="J29" s="70" t="s">
        <v>1</v>
      </c>
      <c r="K29" s="69">
        <f t="shared" si="6"/>
        <v>1</v>
      </c>
      <c r="L29" s="71" t="s">
        <v>0</v>
      </c>
      <c r="M29" s="83">
        <f t="shared" si="13"/>
        <v>0</v>
      </c>
      <c r="N29" s="73" t="str">
        <f t="shared" si="7"/>
        <v>0</v>
      </c>
      <c r="O29" s="74">
        <f t="shared" si="8"/>
        <v>0</v>
      </c>
      <c r="P29" s="75">
        <f t="shared" si="9"/>
        <v>0</v>
      </c>
      <c r="Q29" s="79">
        <f t="shared" si="2"/>
        <v>0</v>
      </c>
      <c r="R29" s="77">
        <f t="shared" si="3"/>
        <v>0</v>
      </c>
      <c r="S29" s="88">
        <f t="shared" si="10"/>
        <v>0</v>
      </c>
      <c r="T29" s="79">
        <f>AA12</f>
        <v>200</v>
      </c>
      <c r="U29" s="80">
        <f t="shared" si="4"/>
        <v>0</v>
      </c>
      <c r="V29" s="88">
        <f t="shared" si="11"/>
        <v>0</v>
      </c>
      <c r="W29" s="81">
        <f t="shared" si="12"/>
        <v>0</v>
      </c>
    </row>
    <row r="30" spans="2:29" ht="54.95" customHeight="1" x14ac:dyDescent="0.4">
      <c r="B30" s="64">
        <v>12</v>
      </c>
      <c r="C30" s="65"/>
      <c r="D30" s="66"/>
      <c r="E30" s="67"/>
      <c r="F30" s="65"/>
      <c r="G30" s="82"/>
      <c r="H30" s="92"/>
      <c r="I30" s="69">
        <f t="shared" si="5"/>
        <v>0</v>
      </c>
      <c r="J30" s="70" t="s">
        <v>1</v>
      </c>
      <c r="K30" s="69">
        <f t="shared" si="6"/>
        <v>1</v>
      </c>
      <c r="L30" s="71" t="s">
        <v>0</v>
      </c>
      <c r="M30" s="83">
        <f t="shared" si="13"/>
        <v>0</v>
      </c>
      <c r="N30" s="73" t="str">
        <f t="shared" si="7"/>
        <v>0</v>
      </c>
      <c r="O30" s="74">
        <f t="shared" si="8"/>
        <v>0</v>
      </c>
      <c r="P30" s="75">
        <f t="shared" si="9"/>
        <v>0</v>
      </c>
      <c r="Q30" s="79">
        <f t="shared" si="2"/>
        <v>0</v>
      </c>
      <c r="R30" s="77">
        <f t="shared" si="3"/>
        <v>0</v>
      </c>
      <c r="S30" s="88">
        <f t="shared" si="10"/>
        <v>0</v>
      </c>
      <c r="T30" s="79">
        <f>AA12</f>
        <v>200</v>
      </c>
      <c r="U30" s="80">
        <f t="shared" si="4"/>
        <v>0</v>
      </c>
      <c r="V30" s="88">
        <f t="shared" si="11"/>
        <v>0</v>
      </c>
      <c r="W30" s="81">
        <f t="shared" si="12"/>
        <v>0</v>
      </c>
    </row>
    <row r="31" spans="2:29" ht="54.95" customHeight="1" x14ac:dyDescent="0.4">
      <c r="B31" s="87">
        <v>13</v>
      </c>
      <c r="C31" s="65"/>
      <c r="D31" s="66"/>
      <c r="E31" s="67"/>
      <c r="F31" s="65"/>
      <c r="G31" s="82"/>
      <c r="H31" s="68"/>
      <c r="I31" s="69">
        <f t="shared" si="5"/>
        <v>0</v>
      </c>
      <c r="J31" s="70" t="s">
        <v>1</v>
      </c>
      <c r="K31" s="69">
        <f t="shared" si="6"/>
        <v>1</v>
      </c>
      <c r="L31" s="93" t="s">
        <v>0</v>
      </c>
      <c r="M31" s="83">
        <f t="shared" si="13"/>
        <v>0</v>
      </c>
      <c r="N31" s="73" t="str">
        <f t="shared" si="7"/>
        <v>0</v>
      </c>
      <c r="O31" s="74">
        <f t="shared" si="8"/>
        <v>0</v>
      </c>
      <c r="P31" s="75">
        <f t="shared" si="9"/>
        <v>0</v>
      </c>
      <c r="Q31" s="79">
        <f t="shared" si="2"/>
        <v>0</v>
      </c>
      <c r="R31" s="77">
        <f t="shared" si="3"/>
        <v>0</v>
      </c>
      <c r="S31" s="88">
        <f t="shared" si="10"/>
        <v>0</v>
      </c>
      <c r="T31" s="79">
        <f>AA12</f>
        <v>200</v>
      </c>
      <c r="U31" s="80">
        <f t="shared" si="4"/>
        <v>0</v>
      </c>
      <c r="V31" s="88">
        <f t="shared" si="11"/>
        <v>0</v>
      </c>
      <c r="W31" s="81">
        <f t="shared" si="12"/>
        <v>0</v>
      </c>
    </row>
    <row r="32" spans="2:29" ht="54.95" customHeight="1" x14ac:dyDescent="0.4">
      <c r="B32" s="64">
        <v>14</v>
      </c>
      <c r="C32" s="65"/>
      <c r="D32" s="66"/>
      <c r="E32" s="67"/>
      <c r="F32" s="65"/>
      <c r="G32" s="82"/>
      <c r="H32" s="68"/>
      <c r="I32" s="69">
        <f t="shared" si="5"/>
        <v>0</v>
      </c>
      <c r="J32" s="70" t="s">
        <v>1</v>
      </c>
      <c r="K32" s="69">
        <f t="shared" si="6"/>
        <v>1</v>
      </c>
      <c r="L32" s="71" t="s">
        <v>0</v>
      </c>
      <c r="M32" s="83">
        <f t="shared" si="13"/>
        <v>0</v>
      </c>
      <c r="N32" s="73" t="str">
        <f t="shared" si="7"/>
        <v>0</v>
      </c>
      <c r="O32" s="74">
        <f t="shared" si="8"/>
        <v>0</v>
      </c>
      <c r="P32" s="75">
        <f t="shared" si="9"/>
        <v>0</v>
      </c>
      <c r="Q32" s="79">
        <f t="shared" si="2"/>
        <v>0</v>
      </c>
      <c r="R32" s="77">
        <f t="shared" si="3"/>
        <v>0</v>
      </c>
      <c r="S32" s="85">
        <f t="shared" si="10"/>
        <v>0</v>
      </c>
      <c r="T32" s="79">
        <f>AA12</f>
        <v>200</v>
      </c>
      <c r="U32" s="80">
        <f t="shared" si="4"/>
        <v>0</v>
      </c>
      <c r="V32" s="85">
        <f t="shared" si="11"/>
        <v>0</v>
      </c>
      <c r="W32" s="81">
        <f t="shared" si="12"/>
        <v>0</v>
      </c>
    </row>
    <row r="33" spans="2:23" ht="54.95" customHeight="1" x14ac:dyDescent="0.4">
      <c r="B33" s="64">
        <v>15</v>
      </c>
      <c r="C33" s="65"/>
      <c r="D33" s="66"/>
      <c r="E33" s="67"/>
      <c r="F33" s="65"/>
      <c r="G33" s="82"/>
      <c r="H33" s="68"/>
      <c r="I33" s="69">
        <f t="shared" si="5"/>
        <v>0</v>
      </c>
      <c r="J33" s="70" t="s">
        <v>1</v>
      </c>
      <c r="K33" s="69">
        <f t="shared" si="6"/>
        <v>1</v>
      </c>
      <c r="L33" s="71" t="s">
        <v>0</v>
      </c>
      <c r="M33" s="83">
        <f t="shared" si="13"/>
        <v>0</v>
      </c>
      <c r="N33" s="73" t="str">
        <f t="shared" si="7"/>
        <v>0</v>
      </c>
      <c r="O33" s="74">
        <f t="shared" si="8"/>
        <v>0</v>
      </c>
      <c r="P33" s="75">
        <f t="shared" si="9"/>
        <v>0</v>
      </c>
      <c r="Q33" s="79">
        <f t="shared" si="2"/>
        <v>0</v>
      </c>
      <c r="R33" s="77">
        <f t="shared" si="3"/>
        <v>0</v>
      </c>
      <c r="S33" s="86">
        <f t="shared" si="10"/>
        <v>0</v>
      </c>
      <c r="T33" s="79">
        <f>AA12</f>
        <v>200</v>
      </c>
      <c r="U33" s="80">
        <f t="shared" si="4"/>
        <v>0</v>
      </c>
      <c r="V33" s="86">
        <f t="shared" si="11"/>
        <v>0</v>
      </c>
      <c r="W33" s="81">
        <f t="shared" si="12"/>
        <v>0</v>
      </c>
    </row>
    <row r="34" spans="2:23" ht="54.95" customHeight="1" x14ac:dyDescent="0.4">
      <c r="B34" s="87">
        <v>16</v>
      </c>
      <c r="C34" s="65"/>
      <c r="D34" s="66"/>
      <c r="E34" s="67"/>
      <c r="F34" s="65"/>
      <c r="G34" s="82"/>
      <c r="H34" s="68"/>
      <c r="I34" s="69">
        <f t="shared" si="5"/>
        <v>0</v>
      </c>
      <c r="J34" s="70" t="s">
        <v>1</v>
      </c>
      <c r="K34" s="69">
        <f t="shared" si="6"/>
        <v>1</v>
      </c>
      <c r="L34" s="71" t="s">
        <v>0</v>
      </c>
      <c r="M34" s="83">
        <f t="shared" si="13"/>
        <v>0</v>
      </c>
      <c r="N34" s="73" t="str">
        <f t="shared" si="7"/>
        <v>0</v>
      </c>
      <c r="O34" s="74">
        <f t="shared" si="8"/>
        <v>0</v>
      </c>
      <c r="P34" s="75">
        <f t="shared" si="9"/>
        <v>0</v>
      </c>
      <c r="Q34" s="79">
        <f t="shared" si="2"/>
        <v>0</v>
      </c>
      <c r="R34" s="77">
        <f t="shared" si="3"/>
        <v>0</v>
      </c>
      <c r="S34" s="88">
        <f t="shared" si="10"/>
        <v>0</v>
      </c>
      <c r="T34" s="79">
        <f>AA12</f>
        <v>200</v>
      </c>
      <c r="U34" s="80">
        <f t="shared" si="4"/>
        <v>0</v>
      </c>
      <c r="V34" s="88">
        <f t="shared" si="11"/>
        <v>0</v>
      </c>
      <c r="W34" s="81">
        <f t="shared" si="12"/>
        <v>0</v>
      </c>
    </row>
    <row r="35" spans="2:23" ht="54.95" customHeight="1" x14ac:dyDescent="0.4">
      <c r="B35" s="64">
        <v>17</v>
      </c>
      <c r="C35" s="65"/>
      <c r="D35" s="66"/>
      <c r="E35" s="67"/>
      <c r="F35" s="65"/>
      <c r="G35" s="82"/>
      <c r="H35" s="68"/>
      <c r="I35" s="69">
        <f t="shared" si="5"/>
        <v>0</v>
      </c>
      <c r="J35" s="70" t="s">
        <v>1</v>
      </c>
      <c r="K35" s="69">
        <f t="shared" si="6"/>
        <v>1</v>
      </c>
      <c r="L35" s="71" t="s">
        <v>0</v>
      </c>
      <c r="M35" s="83">
        <f t="shared" si="13"/>
        <v>0</v>
      </c>
      <c r="N35" s="73" t="str">
        <f t="shared" si="7"/>
        <v>0</v>
      </c>
      <c r="O35" s="74">
        <f t="shared" si="8"/>
        <v>0</v>
      </c>
      <c r="P35" s="75">
        <f t="shared" si="9"/>
        <v>0</v>
      </c>
      <c r="Q35" s="79">
        <f t="shared" si="2"/>
        <v>0</v>
      </c>
      <c r="R35" s="77">
        <f t="shared" si="3"/>
        <v>0</v>
      </c>
      <c r="S35" s="85">
        <f t="shared" si="10"/>
        <v>0</v>
      </c>
      <c r="T35" s="79">
        <f>AA12</f>
        <v>200</v>
      </c>
      <c r="U35" s="80">
        <f t="shared" si="4"/>
        <v>0</v>
      </c>
      <c r="V35" s="85">
        <f t="shared" si="11"/>
        <v>0</v>
      </c>
      <c r="W35" s="81">
        <f t="shared" si="12"/>
        <v>0</v>
      </c>
    </row>
    <row r="36" spans="2:23" ht="54.95" customHeight="1" x14ac:dyDescent="0.4">
      <c r="B36" s="64">
        <v>18</v>
      </c>
      <c r="C36" s="65"/>
      <c r="D36" s="66"/>
      <c r="E36" s="67"/>
      <c r="F36" s="65"/>
      <c r="G36" s="82"/>
      <c r="H36" s="68"/>
      <c r="I36" s="69">
        <f t="shared" si="5"/>
        <v>0</v>
      </c>
      <c r="J36" s="70" t="s">
        <v>1</v>
      </c>
      <c r="K36" s="69">
        <f t="shared" si="6"/>
        <v>1</v>
      </c>
      <c r="L36" s="71" t="s">
        <v>0</v>
      </c>
      <c r="M36" s="83">
        <f t="shared" si="13"/>
        <v>0</v>
      </c>
      <c r="N36" s="73" t="str">
        <f t="shared" si="7"/>
        <v>0</v>
      </c>
      <c r="O36" s="74">
        <f t="shared" si="8"/>
        <v>0</v>
      </c>
      <c r="P36" s="75">
        <f t="shared" si="9"/>
        <v>0</v>
      </c>
      <c r="Q36" s="79">
        <f t="shared" si="2"/>
        <v>0</v>
      </c>
      <c r="R36" s="77">
        <f t="shared" si="3"/>
        <v>0</v>
      </c>
      <c r="S36" s="85">
        <f t="shared" si="10"/>
        <v>0</v>
      </c>
      <c r="T36" s="79">
        <f>AA12</f>
        <v>200</v>
      </c>
      <c r="U36" s="80">
        <f t="shared" si="4"/>
        <v>0</v>
      </c>
      <c r="V36" s="85">
        <f t="shared" si="11"/>
        <v>0</v>
      </c>
      <c r="W36" s="81">
        <f t="shared" si="12"/>
        <v>0</v>
      </c>
    </row>
    <row r="37" spans="2:23" ht="54.95" customHeight="1" x14ac:dyDescent="0.4">
      <c r="B37" s="87">
        <v>19</v>
      </c>
      <c r="C37" s="65"/>
      <c r="D37" s="66"/>
      <c r="E37" s="67"/>
      <c r="F37" s="65"/>
      <c r="G37" s="82"/>
      <c r="H37" s="68"/>
      <c r="I37" s="69">
        <f t="shared" si="5"/>
        <v>0</v>
      </c>
      <c r="J37" s="70" t="s">
        <v>1</v>
      </c>
      <c r="K37" s="69">
        <f t="shared" si="6"/>
        <v>1</v>
      </c>
      <c r="L37" s="71" t="s">
        <v>0</v>
      </c>
      <c r="M37" s="83">
        <f t="shared" si="13"/>
        <v>0</v>
      </c>
      <c r="N37" s="73" t="str">
        <f t="shared" si="7"/>
        <v>0</v>
      </c>
      <c r="O37" s="74">
        <f t="shared" si="8"/>
        <v>0</v>
      </c>
      <c r="P37" s="75">
        <f t="shared" si="9"/>
        <v>0</v>
      </c>
      <c r="Q37" s="79">
        <f t="shared" si="2"/>
        <v>0</v>
      </c>
      <c r="R37" s="77">
        <f t="shared" si="3"/>
        <v>0</v>
      </c>
      <c r="S37" s="86">
        <f t="shared" si="10"/>
        <v>0</v>
      </c>
      <c r="T37" s="79">
        <f>AA12</f>
        <v>200</v>
      </c>
      <c r="U37" s="80">
        <f t="shared" si="4"/>
        <v>0</v>
      </c>
      <c r="V37" s="86">
        <f t="shared" si="11"/>
        <v>0</v>
      </c>
      <c r="W37" s="81">
        <f t="shared" si="12"/>
        <v>0</v>
      </c>
    </row>
    <row r="38" spans="2:23" ht="54.95" customHeight="1" x14ac:dyDescent="0.4">
      <c r="B38" s="64">
        <v>20</v>
      </c>
      <c r="C38" s="65"/>
      <c r="D38" s="66"/>
      <c r="E38" s="67"/>
      <c r="F38" s="65"/>
      <c r="G38" s="82"/>
      <c r="H38" s="68"/>
      <c r="I38" s="69">
        <f t="shared" si="5"/>
        <v>0</v>
      </c>
      <c r="J38" s="70" t="s">
        <v>1</v>
      </c>
      <c r="K38" s="69">
        <f t="shared" si="6"/>
        <v>1</v>
      </c>
      <c r="L38" s="71" t="s">
        <v>0</v>
      </c>
      <c r="M38" s="83">
        <f t="shared" si="13"/>
        <v>0</v>
      </c>
      <c r="N38" s="73" t="str">
        <f t="shared" si="7"/>
        <v>0</v>
      </c>
      <c r="O38" s="74">
        <f t="shared" si="8"/>
        <v>0</v>
      </c>
      <c r="P38" s="75">
        <f t="shared" si="9"/>
        <v>0</v>
      </c>
      <c r="Q38" s="79">
        <f t="shared" si="2"/>
        <v>0</v>
      </c>
      <c r="R38" s="77">
        <f t="shared" si="3"/>
        <v>0</v>
      </c>
      <c r="S38" s="85">
        <f t="shared" si="10"/>
        <v>0</v>
      </c>
      <c r="T38" s="79">
        <f>AA12</f>
        <v>200</v>
      </c>
      <c r="U38" s="80">
        <f t="shared" si="4"/>
        <v>0</v>
      </c>
      <c r="V38" s="85">
        <f t="shared" si="11"/>
        <v>0</v>
      </c>
      <c r="W38" s="81">
        <f t="shared" si="12"/>
        <v>0</v>
      </c>
    </row>
    <row r="39" spans="2:23" ht="54.95" customHeight="1" x14ac:dyDescent="0.4">
      <c r="B39" s="64">
        <v>21</v>
      </c>
      <c r="C39" s="91"/>
      <c r="D39" s="66"/>
      <c r="E39" s="67"/>
      <c r="F39" s="65"/>
      <c r="G39" s="82"/>
      <c r="H39" s="68"/>
      <c r="I39" s="69">
        <f t="shared" si="5"/>
        <v>0</v>
      </c>
      <c r="J39" s="70" t="s">
        <v>1</v>
      </c>
      <c r="K39" s="69">
        <f t="shared" si="6"/>
        <v>1</v>
      </c>
      <c r="L39" s="71" t="s">
        <v>0</v>
      </c>
      <c r="M39" s="83">
        <f t="shared" si="13"/>
        <v>0</v>
      </c>
      <c r="N39" s="73" t="str">
        <f t="shared" si="7"/>
        <v>0</v>
      </c>
      <c r="O39" s="74">
        <f t="shared" si="8"/>
        <v>0</v>
      </c>
      <c r="P39" s="75">
        <f t="shared" si="9"/>
        <v>0</v>
      </c>
      <c r="Q39" s="79">
        <f t="shared" si="2"/>
        <v>0</v>
      </c>
      <c r="R39" s="77">
        <f t="shared" si="3"/>
        <v>0</v>
      </c>
      <c r="S39" s="85">
        <f t="shared" si="10"/>
        <v>0</v>
      </c>
      <c r="T39" s="79">
        <f>AA12</f>
        <v>200</v>
      </c>
      <c r="U39" s="80">
        <f t="shared" si="4"/>
        <v>0</v>
      </c>
      <c r="V39" s="85">
        <f t="shared" si="11"/>
        <v>0</v>
      </c>
      <c r="W39" s="81">
        <f t="shared" si="12"/>
        <v>0</v>
      </c>
    </row>
    <row r="40" spans="2:23" ht="54.95" customHeight="1" x14ac:dyDescent="0.4">
      <c r="B40" s="87">
        <v>22</v>
      </c>
      <c r="C40" s="65"/>
      <c r="D40" s="66"/>
      <c r="E40" s="67"/>
      <c r="F40" s="65"/>
      <c r="G40" s="82"/>
      <c r="H40" s="68"/>
      <c r="I40" s="69">
        <f t="shared" si="5"/>
        <v>0</v>
      </c>
      <c r="J40" s="70" t="s">
        <v>1</v>
      </c>
      <c r="K40" s="69">
        <f t="shared" si="6"/>
        <v>1</v>
      </c>
      <c r="L40" s="71" t="s">
        <v>0</v>
      </c>
      <c r="M40" s="83">
        <f t="shared" si="13"/>
        <v>0</v>
      </c>
      <c r="N40" s="73" t="str">
        <f t="shared" si="7"/>
        <v>0</v>
      </c>
      <c r="O40" s="74">
        <f t="shared" si="8"/>
        <v>0</v>
      </c>
      <c r="P40" s="75">
        <f t="shared" si="9"/>
        <v>0</v>
      </c>
      <c r="Q40" s="79">
        <f t="shared" si="2"/>
        <v>0</v>
      </c>
      <c r="R40" s="77">
        <f t="shared" si="3"/>
        <v>0</v>
      </c>
      <c r="S40" s="85">
        <f t="shared" si="10"/>
        <v>0</v>
      </c>
      <c r="T40" s="79">
        <f>AA12</f>
        <v>200</v>
      </c>
      <c r="U40" s="80">
        <f t="shared" si="4"/>
        <v>0</v>
      </c>
      <c r="V40" s="85">
        <f t="shared" si="11"/>
        <v>0</v>
      </c>
      <c r="W40" s="81">
        <f t="shared" si="12"/>
        <v>0</v>
      </c>
    </row>
    <row r="41" spans="2:23" ht="54.95" customHeight="1" x14ac:dyDescent="0.4">
      <c r="B41" s="64">
        <v>23</v>
      </c>
      <c r="C41" s="65"/>
      <c r="D41" s="66"/>
      <c r="E41" s="67"/>
      <c r="F41" s="65"/>
      <c r="G41" s="82"/>
      <c r="H41" s="68"/>
      <c r="I41" s="69">
        <f t="shared" si="5"/>
        <v>0</v>
      </c>
      <c r="J41" s="70" t="s">
        <v>1</v>
      </c>
      <c r="K41" s="69">
        <f t="shared" si="6"/>
        <v>1</v>
      </c>
      <c r="L41" s="71" t="s">
        <v>0</v>
      </c>
      <c r="M41" s="83">
        <f t="shared" si="13"/>
        <v>0</v>
      </c>
      <c r="N41" s="73" t="str">
        <f t="shared" si="7"/>
        <v>0</v>
      </c>
      <c r="O41" s="74">
        <f t="shared" si="8"/>
        <v>0</v>
      </c>
      <c r="P41" s="75">
        <f t="shared" si="9"/>
        <v>0</v>
      </c>
      <c r="Q41" s="79">
        <f t="shared" si="2"/>
        <v>0</v>
      </c>
      <c r="R41" s="77">
        <f t="shared" si="3"/>
        <v>0</v>
      </c>
      <c r="S41" s="85">
        <f t="shared" si="10"/>
        <v>0</v>
      </c>
      <c r="T41" s="79">
        <f>AA12</f>
        <v>200</v>
      </c>
      <c r="U41" s="80">
        <f t="shared" si="4"/>
        <v>0</v>
      </c>
      <c r="V41" s="85">
        <f t="shared" si="11"/>
        <v>0</v>
      </c>
      <c r="W41" s="81">
        <f t="shared" si="12"/>
        <v>0</v>
      </c>
    </row>
    <row r="42" spans="2:23" ht="54.95" customHeight="1" x14ac:dyDescent="0.4">
      <c r="B42" s="87">
        <v>24</v>
      </c>
      <c r="C42" s="95"/>
      <c r="D42" s="66"/>
      <c r="E42" s="67"/>
      <c r="F42" s="65"/>
      <c r="G42" s="82"/>
      <c r="H42" s="68"/>
      <c r="I42" s="69">
        <f t="shared" si="5"/>
        <v>0</v>
      </c>
      <c r="J42" s="70" t="s">
        <v>1</v>
      </c>
      <c r="K42" s="69">
        <f t="shared" si="6"/>
        <v>1</v>
      </c>
      <c r="L42" s="71" t="s">
        <v>0</v>
      </c>
      <c r="M42" s="83">
        <f t="shared" si="13"/>
        <v>0</v>
      </c>
      <c r="N42" s="73" t="str">
        <f t="shared" si="7"/>
        <v>0</v>
      </c>
      <c r="O42" s="74">
        <f t="shared" si="8"/>
        <v>0</v>
      </c>
      <c r="P42" s="75">
        <f t="shared" si="9"/>
        <v>0</v>
      </c>
      <c r="Q42" s="79">
        <f t="shared" si="2"/>
        <v>0</v>
      </c>
      <c r="R42" s="77">
        <f t="shared" si="3"/>
        <v>0</v>
      </c>
      <c r="S42" s="86">
        <f t="shared" si="10"/>
        <v>0</v>
      </c>
      <c r="T42" s="79">
        <f>AA12</f>
        <v>200</v>
      </c>
      <c r="U42" s="80">
        <f t="shared" si="4"/>
        <v>0</v>
      </c>
      <c r="V42" s="86">
        <f t="shared" si="11"/>
        <v>0</v>
      </c>
      <c r="W42" s="81">
        <f t="shared" si="12"/>
        <v>0</v>
      </c>
    </row>
    <row r="43" spans="2:23" ht="54.95" customHeight="1" x14ac:dyDescent="0.4">
      <c r="B43" s="64">
        <v>25</v>
      </c>
      <c r="C43" s="65"/>
      <c r="D43" s="66"/>
      <c r="E43" s="67"/>
      <c r="F43" s="65"/>
      <c r="G43" s="82"/>
      <c r="H43" s="68"/>
      <c r="I43" s="69">
        <f t="shared" si="5"/>
        <v>0</v>
      </c>
      <c r="J43" s="70" t="s">
        <v>1</v>
      </c>
      <c r="K43" s="69">
        <f t="shared" si="6"/>
        <v>1</v>
      </c>
      <c r="L43" s="71" t="s">
        <v>0</v>
      </c>
      <c r="M43" s="83">
        <f t="shared" si="13"/>
        <v>0</v>
      </c>
      <c r="N43" s="73" t="str">
        <f t="shared" si="7"/>
        <v>0</v>
      </c>
      <c r="O43" s="74">
        <f t="shared" si="8"/>
        <v>0</v>
      </c>
      <c r="P43" s="75">
        <f t="shared" si="9"/>
        <v>0</v>
      </c>
      <c r="Q43" s="79">
        <f t="shared" si="2"/>
        <v>0</v>
      </c>
      <c r="R43" s="77">
        <f t="shared" si="3"/>
        <v>0</v>
      </c>
      <c r="S43" s="85">
        <f t="shared" si="10"/>
        <v>0</v>
      </c>
      <c r="T43" s="79">
        <f>AA12</f>
        <v>200</v>
      </c>
      <c r="U43" s="80">
        <f t="shared" si="4"/>
        <v>0</v>
      </c>
      <c r="V43" s="85">
        <f t="shared" si="11"/>
        <v>0</v>
      </c>
      <c r="W43" s="81">
        <f t="shared" si="12"/>
        <v>0</v>
      </c>
    </row>
    <row r="44" spans="2:23" ht="54.95" customHeight="1" x14ac:dyDescent="0.4">
      <c r="B44" s="87">
        <v>26</v>
      </c>
      <c r="C44" s="65"/>
      <c r="D44" s="66"/>
      <c r="E44" s="67"/>
      <c r="F44" s="65"/>
      <c r="G44" s="82"/>
      <c r="H44" s="68"/>
      <c r="I44" s="69">
        <f t="shared" si="5"/>
        <v>0</v>
      </c>
      <c r="J44" s="70" t="s">
        <v>1</v>
      </c>
      <c r="K44" s="69">
        <f t="shared" si="6"/>
        <v>1</v>
      </c>
      <c r="L44" s="71" t="s">
        <v>0</v>
      </c>
      <c r="M44" s="83">
        <f t="shared" si="13"/>
        <v>0</v>
      </c>
      <c r="N44" s="73" t="str">
        <f t="shared" si="7"/>
        <v>0</v>
      </c>
      <c r="O44" s="74">
        <f t="shared" si="8"/>
        <v>0</v>
      </c>
      <c r="P44" s="75">
        <f t="shared" si="9"/>
        <v>0</v>
      </c>
      <c r="Q44" s="79">
        <f t="shared" si="2"/>
        <v>0</v>
      </c>
      <c r="R44" s="77">
        <f t="shared" si="3"/>
        <v>0</v>
      </c>
      <c r="S44" s="86">
        <f t="shared" si="10"/>
        <v>0</v>
      </c>
      <c r="T44" s="79">
        <f>AA12</f>
        <v>200</v>
      </c>
      <c r="U44" s="80">
        <f t="shared" si="4"/>
        <v>0</v>
      </c>
      <c r="V44" s="86">
        <f t="shared" si="11"/>
        <v>0</v>
      </c>
      <c r="W44" s="81">
        <f t="shared" si="12"/>
        <v>0</v>
      </c>
    </row>
    <row r="45" spans="2:23" ht="54.95" customHeight="1" x14ac:dyDescent="0.4">
      <c r="B45" s="64">
        <v>27</v>
      </c>
      <c r="C45" s="65"/>
      <c r="D45" s="66"/>
      <c r="E45" s="67"/>
      <c r="F45" s="65"/>
      <c r="G45" s="82"/>
      <c r="H45" s="68"/>
      <c r="I45" s="69">
        <f t="shared" si="5"/>
        <v>0</v>
      </c>
      <c r="J45" s="70" t="s">
        <v>1</v>
      </c>
      <c r="K45" s="69">
        <f t="shared" si="6"/>
        <v>1</v>
      </c>
      <c r="L45" s="71" t="s">
        <v>0</v>
      </c>
      <c r="M45" s="83">
        <f t="shared" si="13"/>
        <v>0</v>
      </c>
      <c r="N45" s="73" t="str">
        <f t="shared" si="7"/>
        <v>0</v>
      </c>
      <c r="O45" s="74">
        <f t="shared" si="8"/>
        <v>0</v>
      </c>
      <c r="P45" s="75">
        <f t="shared" si="9"/>
        <v>0</v>
      </c>
      <c r="Q45" s="79">
        <f t="shared" si="2"/>
        <v>0</v>
      </c>
      <c r="R45" s="77">
        <f t="shared" si="3"/>
        <v>0</v>
      </c>
      <c r="S45" s="88">
        <f t="shared" si="10"/>
        <v>0</v>
      </c>
      <c r="T45" s="79">
        <f>AA12</f>
        <v>200</v>
      </c>
      <c r="U45" s="80">
        <f t="shared" si="4"/>
        <v>0</v>
      </c>
      <c r="V45" s="88">
        <f t="shared" si="11"/>
        <v>0</v>
      </c>
      <c r="W45" s="81">
        <f t="shared" si="12"/>
        <v>0</v>
      </c>
    </row>
    <row r="46" spans="2:23" s="1" customFormat="1" ht="54.95" customHeight="1" x14ac:dyDescent="0.4">
      <c r="B46" s="87">
        <v>28</v>
      </c>
      <c r="C46" s="96"/>
      <c r="D46" s="66"/>
      <c r="E46" s="67"/>
      <c r="F46" s="65"/>
      <c r="G46" s="82"/>
      <c r="H46" s="68"/>
      <c r="I46" s="69">
        <f t="shared" si="5"/>
        <v>0</v>
      </c>
      <c r="J46" s="70" t="s">
        <v>1</v>
      </c>
      <c r="K46" s="69">
        <f t="shared" si="6"/>
        <v>1</v>
      </c>
      <c r="L46" s="71" t="s">
        <v>0</v>
      </c>
      <c r="M46" s="83">
        <f t="shared" si="13"/>
        <v>0</v>
      </c>
      <c r="N46" s="73" t="str">
        <f t="shared" si="7"/>
        <v>0</v>
      </c>
      <c r="O46" s="74">
        <f t="shared" si="8"/>
        <v>0</v>
      </c>
      <c r="P46" s="75">
        <f t="shared" si="9"/>
        <v>0</v>
      </c>
      <c r="Q46" s="79">
        <f t="shared" si="2"/>
        <v>0</v>
      </c>
      <c r="R46" s="77">
        <f t="shared" si="3"/>
        <v>0</v>
      </c>
      <c r="S46" s="85">
        <f t="shared" si="10"/>
        <v>0</v>
      </c>
      <c r="T46" s="79">
        <f>AA12</f>
        <v>200</v>
      </c>
      <c r="U46" s="80">
        <f t="shared" si="4"/>
        <v>0</v>
      </c>
      <c r="V46" s="85">
        <f t="shared" si="11"/>
        <v>0</v>
      </c>
      <c r="W46" s="81">
        <f t="shared" si="12"/>
        <v>0</v>
      </c>
    </row>
    <row r="47" spans="2:23" ht="54.95" customHeight="1" x14ac:dyDescent="0.4">
      <c r="B47" s="64">
        <v>29</v>
      </c>
      <c r="C47" s="65"/>
      <c r="D47" s="66"/>
      <c r="E47" s="67"/>
      <c r="F47" s="65"/>
      <c r="G47" s="82"/>
      <c r="H47" s="68"/>
      <c r="I47" s="69">
        <f t="shared" si="5"/>
        <v>0</v>
      </c>
      <c r="J47" s="70" t="s">
        <v>1</v>
      </c>
      <c r="K47" s="69">
        <f t="shared" si="6"/>
        <v>1</v>
      </c>
      <c r="L47" s="71" t="s">
        <v>0</v>
      </c>
      <c r="M47" s="83">
        <f t="shared" si="13"/>
        <v>0</v>
      </c>
      <c r="N47" s="73" t="str">
        <f t="shared" si="7"/>
        <v>0</v>
      </c>
      <c r="O47" s="74">
        <f t="shared" si="8"/>
        <v>0</v>
      </c>
      <c r="P47" s="75">
        <f t="shared" si="9"/>
        <v>0</v>
      </c>
      <c r="Q47" s="79">
        <f t="shared" si="2"/>
        <v>0</v>
      </c>
      <c r="R47" s="77">
        <f t="shared" si="3"/>
        <v>0</v>
      </c>
      <c r="S47" s="86">
        <f t="shared" si="10"/>
        <v>0</v>
      </c>
      <c r="T47" s="79">
        <f>AA12</f>
        <v>200</v>
      </c>
      <c r="U47" s="80">
        <f t="shared" si="4"/>
        <v>0</v>
      </c>
      <c r="V47" s="86">
        <f t="shared" si="11"/>
        <v>0</v>
      </c>
      <c r="W47" s="81">
        <f t="shared" si="12"/>
        <v>0</v>
      </c>
    </row>
    <row r="48" spans="2:23" ht="54.95" customHeight="1" x14ac:dyDescent="0.4">
      <c r="B48" s="87">
        <v>30</v>
      </c>
      <c r="C48" s="91"/>
      <c r="D48" s="66"/>
      <c r="E48" s="67"/>
      <c r="F48" s="65"/>
      <c r="G48" s="82"/>
      <c r="H48" s="68"/>
      <c r="I48" s="69">
        <f t="shared" si="5"/>
        <v>0</v>
      </c>
      <c r="J48" s="70" t="s">
        <v>1</v>
      </c>
      <c r="K48" s="69">
        <f t="shared" si="6"/>
        <v>1</v>
      </c>
      <c r="L48" s="71" t="s">
        <v>0</v>
      </c>
      <c r="M48" s="83">
        <f t="shared" si="13"/>
        <v>0</v>
      </c>
      <c r="N48" s="73" t="str">
        <f t="shared" si="7"/>
        <v>0</v>
      </c>
      <c r="O48" s="74">
        <f t="shared" si="8"/>
        <v>0</v>
      </c>
      <c r="P48" s="75">
        <f t="shared" si="9"/>
        <v>0</v>
      </c>
      <c r="Q48" s="79">
        <f t="shared" si="2"/>
        <v>0</v>
      </c>
      <c r="R48" s="77">
        <f t="shared" si="3"/>
        <v>0</v>
      </c>
      <c r="S48" s="88">
        <f t="shared" si="10"/>
        <v>0</v>
      </c>
      <c r="T48" s="79">
        <f>AA12</f>
        <v>200</v>
      </c>
      <c r="U48" s="80">
        <f t="shared" si="4"/>
        <v>0</v>
      </c>
      <c r="V48" s="88">
        <f t="shared" si="11"/>
        <v>0</v>
      </c>
      <c r="W48" s="81">
        <f t="shared" si="12"/>
        <v>0</v>
      </c>
    </row>
    <row r="49" spans="2:65" ht="54.95" customHeight="1" x14ac:dyDescent="0.4">
      <c r="B49" s="64">
        <v>31</v>
      </c>
      <c r="C49" s="65"/>
      <c r="D49" s="66"/>
      <c r="E49" s="67"/>
      <c r="F49" s="65"/>
      <c r="G49" s="82"/>
      <c r="H49" s="68"/>
      <c r="I49" s="69">
        <f t="shared" si="5"/>
        <v>0</v>
      </c>
      <c r="J49" s="70" t="s">
        <v>1</v>
      </c>
      <c r="K49" s="69">
        <f t="shared" si="6"/>
        <v>1</v>
      </c>
      <c r="L49" s="71" t="s">
        <v>0</v>
      </c>
      <c r="M49" s="83">
        <f t="shared" si="13"/>
        <v>0</v>
      </c>
      <c r="N49" s="73" t="str">
        <f t="shared" si="7"/>
        <v>0</v>
      </c>
      <c r="O49" s="74">
        <f t="shared" si="8"/>
        <v>0</v>
      </c>
      <c r="P49" s="75">
        <f t="shared" si="9"/>
        <v>0</v>
      </c>
      <c r="Q49" s="79">
        <f t="shared" si="2"/>
        <v>0</v>
      </c>
      <c r="R49" s="77">
        <f t="shared" si="3"/>
        <v>0</v>
      </c>
      <c r="S49" s="85">
        <f t="shared" si="10"/>
        <v>0</v>
      </c>
      <c r="T49" s="79">
        <f>AA12</f>
        <v>200</v>
      </c>
      <c r="U49" s="80">
        <f t="shared" si="4"/>
        <v>0</v>
      </c>
      <c r="V49" s="85">
        <f t="shared" si="11"/>
        <v>0</v>
      </c>
      <c r="W49" s="81">
        <f t="shared" si="12"/>
        <v>0</v>
      </c>
    </row>
    <row r="50" spans="2:65" ht="54.95" customHeight="1" x14ac:dyDescent="0.4">
      <c r="B50" s="87">
        <v>32</v>
      </c>
      <c r="C50" s="97"/>
      <c r="D50" s="66"/>
      <c r="E50" s="67"/>
      <c r="F50" s="65"/>
      <c r="G50" s="82"/>
      <c r="H50" s="68"/>
      <c r="I50" s="69">
        <f t="shared" si="5"/>
        <v>0</v>
      </c>
      <c r="J50" s="70" t="s">
        <v>1</v>
      </c>
      <c r="K50" s="69">
        <f t="shared" si="6"/>
        <v>1</v>
      </c>
      <c r="L50" s="71" t="s">
        <v>0</v>
      </c>
      <c r="M50" s="83">
        <f t="shared" si="13"/>
        <v>0</v>
      </c>
      <c r="N50" s="73" t="str">
        <f t="shared" si="7"/>
        <v>0</v>
      </c>
      <c r="O50" s="74">
        <f t="shared" si="8"/>
        <v>0</v>
      </c>
      <c r="P50" s="75">
        <f t="shared" si="9"/>
        <v>0</v>
      </c>
      <c r="Q50" s="79">
        <f t="shared" si="2"/>
        <v>0</v>
      </c>
      <c r="R50" s="77">
        <f t="shared" si="3"/>
        <v>0</v>
      </c>
      <c r="S50" s="86">
        <f t="shared" si="10"/>
        <v>0</v>
      </c>
      <c r="T50" s="79">
        <f>AA12</f>
        <v>200</v>
      </c>
      <c r="U50" s="80">
        <f t="shared" si="4"/>
        <v>0</v>
      </c>
      <c r="V50" s="86">
        <f t="shared" si="11"/>
        <v>0</v>
      </c>
      <c r="W50" s="81">
        <f t="shared" si="12"/>
        <v>0</v>
      </c>
    </row>
    <row r="51" spans="2:65" ht="54.95" customHeight="1" x14ac:dyDescent="0.4">
      <c r="B51" s="64">
        <v>33</v>
      </c>
      <c r="C51" s="65"/>
      <c r="D51" s="66"/>
      <c r="E51" s="67"/>
      <c r="F51" s="65"/>
      <c r="G51" s="82"/>
      <c r="H51" s="68"/>
      <c r="I51" s="69">
        <f t="shared" si="5"/>
        <v>0</v>
      </c>
      <c r="J51" s="70" t="s">
        <v>1</v>
      </c>
      <c r="K51" s="69">
        <f t="shared" si="6"/>
        <v>1</v>
      </c>
      <c r="L51" s="71" t="s">
        <v>0</v>
      </c>
      <c r="M51" s="83">
        <f t="shared" si="13"/>
        <v>0</v>
      </c>
      <c r="N51" s="73" t="str">
        <f t="shared" si="7"/>
        <v>0</v>
      </c>
      <c r="O51" s="74">
        <f t="shared" si="8"/>
        <v>0</v>
      </c>
      <c r="P51" s="75">
        <f t="shared" si="9"/>
        <v>0</v>
      </c>
      <c r="Q51" s="79">
        <f t="shared" si="2"/>
        <v>0</v>
      </c>
      <c r="R51" s="77">
        <f t="shared" si="3"/>
        <v>0</v>
      </c>
      <c r="S51" s="88">
        <f t="shared" si="10"/>
        <v>0</v>
      </c>
      <c r="T51" s="79">
        <f>AA12</f>
        <v>200</v>
      </c>
      <c r="U51" s="80">
        <f t="shared" si="4"/>
        <v>0</v>
      </c>
      <c r="V51" s="88">
        <f t="shared" si="11"/>
        <v>0</v>
      </c>
      <c r="W51" s="81">
        <f t="shared" si="12"/>
        <v>0</v>
      </c>
    </row>
    <row r="52" spans="2:65" ht="54.95" customHeight="1" x14ac:dyDescent="0.4">
      <c r="B52" s="87">
        <v>34</v>
      </c>
      <c r="C52" s="65"/>
      <c r="D52" s="66"/>
      <c r="E52" s="67"/>
      <c r="F52" s="65"/>
      <c r="G52" s="82"/>
      <c r="H52" s="68"/>
      <c r="I52" s="69">
        <f t="shared" si="5"/>
        <v>0</v>
      </c>
      <c r="J52" s="70" t="s">
        <v>1</v>
      </c>
      <c r="K52" s="69">
        <f t="shared" si="6"/>
        <v>1</v>
      </c>
      <c r="L52" s="71" t="s">
        <v>0</v>
      </c>
      <c r="M52" s="83">
        <f t="shared" si="13"/>
        <v>0</v>
      </c>
      <c r="N52" s="73" t="str">
        <f t="shared" si="7"/>
        <v>0</v>
      </c>
      <c r="O52" s="74">
        <f t="shared" si="8"/>
        <v>0</v>
      </c>
      <c r="P52" s="75">
        <f t="shared" si="9"/>
        <v>0</v>
      </c>
      <c r="Q52" s="79">
        <f t="shared" si="2"/>
        <v>0</v>
      </c>
      <c r="R52" s="77">
        <f t="shared" si="3"/>
        <v>0</v>
      </c>
      <c r="S52" s="88">
        <f t="shared" si="10"/>
        <v>0</v>
      </c>
      <c r="T52" s="79">
        <f>AA12</f>
        <v>200</v>
      </c>
      <c r="U52" s="80">
        <f t="shared" si="4"/>
        <v>0</v>
      </c>
      <c r="V52" s="88">
        <f t="shared" si="11"/>
        <v>0</v>
      </c>
      <c r="W52" s="81">
        <f t="shared" si="12"/>
        <v>0</v>
      </c>
    </row>
    <row r="53" spans="2:65" ht="54.95" customHeight="1" x14ac:dyDescent="0.4">
      <c r="B53" s="64">
        <v>35</v>
      </c>
      <c r="C53" s="97"/>
      <c r="D53" s="66"/>
      <c r="E53" s="67"/>
      <c r="F53" s="65"/>
      <c r="G53" s="82"/>
      <c r="H53" s="68"/>
      <c r="I53" s="69">
        <f t="shared" si="5"/>
        <v>0</v>
      </c>
      <c r="J53" s="70" t="s">
        <v>1</v>
      </c>
      <c r="K53" s="69">
        <f t="shared" si="6"/>
        <v>1</v>
      </c>
      <c r="L53" s="71" t="s">
        <v>0</v>
      </c>
      <c r="M53" s="83">
        <f t="shared" si="13"/>
        <v>0</v>
      </c>
      <c r="N53" s="73" t="str">
        <f t="shared" si="7"/>
        <v>0</v>
      </c>
      <c r="O53" s="74">
        <f t="shared" si="8"/>
        <v>0</v>
      </c>
      <c r="P53" s="75">
        <f t="shared" si="9"/>
        <v>0</v>
      </c>
      <c r="Q53" s="79">
        <f t="shared" si="2"/>
        <v>0</v>
      </c>
      <c r="R53" s="77">
        <f t="shared" si="3"/>
        <v>0</v>
      </c>
      <c r="S53" s="88">
        <f t="shared" si="10"/>
        <v>0</v>
      </c>
      <c r="T53" s="79">
        <f>AA12</f>
        <v>200</v>
      </c>
      <c r="U53" s="80">
        <f t="shared" si="4"/>
        <v>0</v>
      </c>
      <c r="V53" s="88">
        <f t="shared" si="11"/>
        <v>0</v>
      </c>
      <c r="W53" s="81">
        <f t="shared" si="12"/>
        <v>0</v>
      </c>
    </row>
    <row r="54" spans="2:65" ht="54.95" customHeight="1" x14ac:dyDescent="0.4">
      <c r="B54" s="87">
        <v>36</v>
      </c>
      <c r="C54" s="98"/>
      <c r="D54" s="66"/>
      <c r="E54" s="67"/>
      <c r="F54" s="65"/>
      <c r="G54" s="82"/>
      <c r="H54" s="68"/>
      <c r="I54" s="69">
        <f t="shared" si="5"/>
        <v>0</v>
      </c>
      <c r="J54" s="70" t="s">
        <v>1</v>
      </c>
      <c r="K54" s="69">
        <f t="shared" si="6"/>
        <v>1</v>
      </c>
      <c r="L54" s="71" t="s">
        <v>0</v>
      </c>
      <c r="M54" s="83">
        <f t="shared" si="13"/>
        <v>0</v>
      </c>
      <c r="N54" s="73" t="str">
        <f t="shared" si="7"/>
        <v>0</v>
      </c>
      <c r="O54" s="74">
        <f t="shared" si="8"/>
        <v>0</v>
      </c>
      <c r="P54" s="75">
        <f t="shared" si="9"/>
        <v>0</v>
      </c>
      <c r="Q54" s="79">
        <f t="shared" si="2"/>
        <v>0</v>
      </c>
      <c r="R54" s="77">
        <f t="shared" si="3"/>
        <v>0</v>
      </c>
      <c r="S54" s="85">
        <f t="shared" si="10"/>
        <v>0</v>
      </c>
      <c r="T54" s="79">
        <f>AA12</f>
        <v>200</v>
      </c>
      <c r="U54" s="80">
        <f t="shared" si="4"/>
        <v>0</v>
      </c>
      <c r="V54" s="85">
        <f t="shared" si="11"/>
        <v>0</v>
      </c>
      <c r="W54" s="81">
        <f t="shared" si="12"/>
        <v>0</v>
      </c>
    </row>
    <row r="55" spans="2:65" ht="54.95" customHeight="1" x14ac:dyDescent="0.4">
      <c r="B55" s="64">
        <v>37</v>
      </c>
      <c r="C55" s="65"/>
      <c r="D55" s="66"/>
      <c r="E55" s="67"/>
      <c r="F55" s="65"/>
      <c r="G55" s="99"/>
      <c r="H55" s="68"/>
      <c r="I55" s="69">
        <f t="shared" si="5"/>
        <v>0</v>
      </c>
      <c r="J55" s="70" t="s">
        <v>1</v>
      </c>
      <c r="K55" s="69">
        <f t="shared" si="6"/>
        <v>1</v>
      </c>
      <c r="L55" s="71" t="s">
        <v>0</v>
      </c>
      <c r="M55" s="83">
        <f t="shared" si="13"/>
        <v>0</v>
      </c>
      <c r="N55" s="73" t="str">
        <f t="shared" si="7"/>
        <v>0</v>
      </c>
      <c r="O55" s="74">
        <f t="shared" si="8"/>
        <v>0</v>
      </c>
      <c r="P55" s="75">
        <f t="shared" si="9"/>
        <v>0</v>
      </c>
      <c r="Q55" s="79">
        <f t="shared" si="2"/>
        <v>0</v>
      </c>
      <c r="R55" s="77">
        <f t="shared" si="3"/>
        <v>0</v>
      </c>
      <c r="S55" s="85">
        <f t="shared" si="10"/>
        <v>0</v>
      </c>
      <c r="T55" s="79">
        <f>AA12</f>
        <v>200</v>
      </c>
      <c r="U55" s="80">
        <f t="shared" si="4"/>
        <v>0</v>
      </c>
      <c r="V55" s="85">
        <f t="shared" si="11"/>
        <v>0</v>
      </c>
      <c r="W55" s="81">
        <f t="shared" si="12"/>
        <v>0</v>
      </c>
    </row>
    <row r="56" spans="2:65" s="1" customFormat="1" ht="54.95" customHeight="1" x14ac:dyDescent="0.4">
      <c r="B56" s="87">
        <v>38</v>
      </c>
      <c r="C56" s="96"/>
      <c r="D56" s="66"/>
      <c r="E56" s="67"/>
      <c r="F56" s="65"/>
      <c r="G56" s="82"/>
      <c r="H56" s="68"/>
      <c r="I56" s="69">
        <f t="shared" si="5"/>
        <v>0</v>
      </c>
      <c r="J56" s="70" t="s">
        <v>1</v>
      </c>
      <c r="K56" s="69">
        <f t="shared" si="6"/>
        <v>1</v>
      </c>
      <c r="L56" s="71" t="s">
        <v>0</v>
      </c>
      <c r="M56" s="83">
        <f t="shared" si="13"/>
        <v>0</v>
      </c>
      <c r="N56" s="73" t="str">
        <f t="shared" si="7"/>
        <v>0</v>
      </c>
      <c r="O56" s="74">
        <f t="shared" si="8"/>
        <v>0</v>
      </c>
      <c r="P56" s="75">
        <f t="shared" si="9"/>
        <v>0</v>
      </c>
      <c r="Q56" s="79">
        <f t="shared" si="2"/>
        <v>0</v>
      </c>
      <c r="R56" s="77">
        <f t="shared" si="3"/>
        <v>0</v>
      </c>
      <c r="S56" s="85">
        <f t="shared" si="10"/>
        <v>0</v>
      </c>
      <c r="T56" s="79">
        <f>AA12</f>
        <v>200</v>
      </c>
      <c r="U56" s="80">
        <f t="shared" si="4"/>
        <v>0</v>
      </c>
      <c r="V56" s="85">
        <f t="shared" si="11"/>
        <v>0</v>
      </c>
      <c r="W56" s="81">
        <f t="shared" si="12"/>
        <v>0</v>
      </c>
    </row>
    <row r="57" spans="2:65" ht="54.75" customHeight="1" x14ac:dyDescent="0.4">
      <c r="B57" s="64">
        <v>39</v>
      </c>
      <c r="C57" s="65"/>
      <c r="D57" s="66"/>
      <c r="E57" s="67"/>
      <c r="F57" s="65"/>
      <c r="G57" s="82"/>
      <c r="H57" s="68"/>
      <c r="I57" s="69">
        <f t="shared" si="5"/>
        <v>0</v>
      </c>
      <c r="J57" s="70" t="s">
        <v>1</v>
      </c>
      <c r="K57" s="69">
        <f t="shared" si="6"/>
        <v>1</v>
      </c>
      <c r="L57" s="71" t="s">
        <v>0</v>
      </c>
      <c r="M57" s="83">
        <f t="shared" si="13"/>
        <v>0</v>
      </c>
      <c r="N57" s="73" t="str">
        <f t="shared" si="7"/>
        <v>0</v>
      </c>
      <c r="O57" s="74">
        <f t="shared" si="8"/>
        <v>0</v>
      </c>
      <c r="P57" s="75">
        <f t="shared" si="9"/>
        <v>0</v>
      </c>
      <c r="Q57" s="79">
        <f t="shared" si="2"/>
        <v>0</v>
      </c>
      <c r="R57" s="77">
        <f t="shared" si="3"/>
        <v>0</v>
      </c>
      <c r="S57" s="85">
        <f t="shared" si="10"/>
        <v>0</v>
      </c>
      <c r="T57" s="79">
        <f>AA12</f>
        <v>200</v>
      </c>
      <c r="U57" s="80">
        <f t="shared" si="4"/>
        <v>0</v>
      </c>
      <c r="V57" s="85">
        <f t="shared" si="11"/>
        <v>0</v>
      </c>
      <c r="W57" s="81">
        <f t="shared" si="12"/>
        <v>0</v>
      </c>
    </row>
    <row r="58" spans="2:65" ht="54.95" customHeight="1" thickBot="1" x14ac:dyDescent="0.45">
      <c r="B58" s="87">
        <v>40</v>
      </c>
      <c r="C58" s="65"/>
      <c r="D58" s="66"/>
      <c r="E58" s="67"/>
      <c r="F58" s="65"/>
      <c r="G58" s="100"/>
      <c r="H58" s="68"/>
      <c r="I58" s="69">
        <f t="shared" si="5"/>
        <v>0</v>
      </c>
      <c r="J58" s="70" t="s">
        <v>1</v>
      </c>
      <c r="K58" s="69">
        <f t="shared" si="6"/>
        <v>1</v>
      </c>
      <c r="L58" s="71" t="s">
        <v>0</v>
      </c>
      <c r="M58" s="94">
        <f>ROUNDUP(I58/3,0)</f>
        <v>0</v>
      </c>
      <c r="N58" s="73" t="str">
        <f t="shared" si="7"/>
        <v>0</v>
      </c>
      <c r="O58" s="101">
        <f t="shared" si="8"/>
        <v>0</v>
      </c>
      <c r="P58" s="86">
        <f t="shared" si="9"/>
        <v>0</v>
      </c>
      <c r="Q58" s="79">
        <f t="shared" si="2"/>
        <v>0</v>
      </c>
      <c r="R58" s="77">
        <f t="shared" si="3"/>
        <v>0</v>
      </c>
      <c r="S58" s="88">
        <f t="shared" si="10"/>
        <v>0</v>
      </c>
      <c r="T58" s="79">
        <f>AA12</f>
        <v>200</v>
      </c>
      <c r="U58" s="80">
        <f t="shared" si="4"/>
        <v>0</v>
      </c>
      <c r="V58" s="88">
        <f t="shared" si="11"/>
        <v>0</v>
      </c>
      <c r="W58" s="81">
        <f t="shared" si="12"/>
        <v>0</v>
      </c>
    </row>
    <row r="59" spans="2:65" ht="54.75" customHeight="1" thickBot="1" x14ac:dyDescent="0.45">
      <c r="B59" s="143" t="s">
        <v>72</v>
      </c>
      <c r="C59" s="144"/>
      <c r="D59" s="144"/>
      <c r="E59" s="144"/>
      <c r="F59" s="144"/>
      <c r="G59" s="144"/>
      <c r="H59" s="144"/>
      <c r="I59" s="144"/>
      <c r="J59" s="144"/>
      <c r="K59" s="144"/>
      <c r="L59" s="144"/>
      <c r="M59" s="102">
        <f>SUM(M19:M58)</f>
        <v>0</v>
      </c>
      <c r="N59" s="102">
        <f t="shared" ref="N59:Q59" si="14">SUM(N19:N58)</f>
        <v>0</v>
      </c>
      <c r="O59" s="103">
        <f t="shared" si="14"/>
        <v>0</v>
      </c>
      <c r="P59" s="103">
        <f t="shared" si="14"/>
        <v>0</v>
      </c>
      <c r="Q59" s="103">
        <f t="shared" si="14"/>
        <v>0</v>
      </c>
      <c r="R59" s="103">
        <f t="shared" ref="R59" si="15">SUM(R19:R58)</f>
        <v>0</v>
      </c>
      <c r="S59" s="103">
        <f t="shared" ref="S59" si="16">SUM(S19:S58)</f>
        <v>0</v>
      </c>
      <c r="T59" s="102"/>
      <c r="U59" s="103">
        <f t="shared" ref="U59" si="17">SUM(U19:U58)</f>
        <v>0</v>
      </c>
      <c r="V59" s="103">
        <f t="shared" ref="V59" si="18">SUM(V19:V58)</f>
        <v>0</v>
      </c>
      <c r="W59" s="104">
        <f>SUM(W19:W58)</f>
        <v>0</v>
      </c>
    </row>
    <row r="63" spans="2:65" x14ac:dyDescent="0.4">
      <c r="D63" s="138" t="e">
        <f>#REF!</f>
        <v>#REF!</v>
      </c>
      <c r="E63" s="138"/>
      <c r="F63" s="138" t="e">
        <f>D63+1</f>
        <v>#REF!</v>
      </c>
      <c r="G63" s="138"/>
      <c r="H63" s="138" t="e">
        <f t="shared" ref="H63" si="19">F63+1</f>
        <v>#REF!</v>
      </c>
      <c r="I63" s="138"/>
      <c r="J63" s="138" t="e">
        <f>H63+1</f>
        <v>#REF!</v>
      </c>
      <c r="K63" s="138"/>
      <c r="L63" s="138" t="e">
        <f>J63+1</f>
        <v>#REF!</v>
      </c>
      <c r="M63" s="138"/>
      <c r="N63" s="138" t="e">
        <f>L63+1</f>
        <v>#REF!</v>
      </c>
      <c r="O63" s="138"/>
      <c r="P63" s="138" t="e">
        <f>N63+1</f>
        <v>#REF!</v>
      </c>
      <c r="Q63" s="138"/>
      <c r="R63" s="138" t="e">
        <f>P63+1</f>
        <v>#REF!</v>
      </c>
      <c r="S63" s="138"/>
      <c r="T63" s="138" t="e">
        <f>R63+1</f>
        <v>#REF!</v>
      </c>
      <c r="U63" s="138"/>
      <c r="V63" s="138" t="e">
        <f>T63+1</f>
        <v>#REF!</v>
      </c>
      <c r="W63" s="138"/>
      <c r="X63" s="138" t="e">
        <f>V63+1</f>
        <v>#REF!</v>
      </c>
      <c r="Y63" s="138"/>
      <c r="Z63" s="138" t="e">
        <f>X63+1</f>
        <v>#REF!</v>
      </c>
      <c r="AA63" s="138"/>
      <c r="AB63" s="138" t="e">
        <f>Z63+1</f>
        <v>#REF!</v>
      </c>
      <c r="AC63" s="138"/>
      <c r="AD63" s="138" t="e">
        <f>AB63+1</f>
        <v>#REF!</v>
      </c>
      <c r="AE63" s="138"/>
      <c r="AF63" s="138" t="e">
        <f>AD63+1</f>
        <v>#REF!</v>
      </c>
      <c r="AG63" s="138"/>
      <c r="AH63" s="138" t="e">
        <f>AF63+1</f>
        <v>#REF!</v>
      </c>
      <c r="AI63" s="138"/>
      <c r="AJ63" s="138" t="e">
        <f>AH63+1</f>
        <v>#REF!</v>
      </c>
      <c r="AK63" s="138"/>
      <c r="AL63" s="138" t="e">
        <f>AJ63+1</f>
        <v>#REF!</v>
      </c>
      <c r="AM63" s="138"/>
      <c r="AN63" s="138" t="e">
        <f>AL63+1</f>
        <v>#REF!</v>
      </c>
      <c r="AO63" s="138"/>
      <c r="AP63" s="138" t="e">
        <f>AN63+1</f>
        <v>#REF!</v>
      </c>
      <c r="AQ63" s="138"/>
      <c r="AR63" s="138" t="e">
        <f>AP63+1</f>
        <v>#REF!</v>
      </c>
      <c r="AS63" s="138"/>
      <c r="AT63" s="138" t="e">
        <f>AR63+1</f>
        <v>#REF!</v>
      </c>
      <c r="AU63" s="138"/>
      <c r="AV63" s="138" t="e">
        <f>AT63+1</f>
        <v>#REF!</v>
      </c>
      <c r="AW63" s="138"/>
      <c r="AX63" s="138" t="e">
        <f>AV63+1</f>
        <v>#REF!</v>
      </c>
      <c r="AY63" s="138"/>
      <c r="AZ63" s="138" t="e">
        <f>AX63+1</f>
        <v>#REF!</v>
      </c>
      <c r="BA63" s="138"/>
      <c r="BB63" s="138" t="e">
        <f>AZ63+1</f>
        <v>#REF!</v>
      </c>
      <c r="BC63" s="138"/>
      <c r="BD63" s="138" t="e">
        <f>BB63+1</f>
        <v>#REF!</v>
      </c>
      <c r="BE63" s="138"/>
      <c r="BF63" s="138" t="e">
        <f>BD63+1</f>
        <v>#REF!</v>
      </c>
      <c r="BG63" s="138"/>
      <c r="BH63" s="138" t="e">
        <f>BF63+1</f>
        <v>#REF!</v>
      </c>
      <c r="BI63" s="138"/>
      <c r="BJ63" s="138" t="e">
        <f>BH63+1</f>
        <v>#REF!</v>
      </c>
      <c r="BK63" s="138"/>
      <c r="BL63" s="138" t="e">
        <f>BJ63+1</f>
        <v>#REF!</v>
      </c>
      <c r="BM63" s="138"/>
    </row>
    <row r="64" spans="2:65" x14ac:dyDescent="0.4">
      <c r="D64" s="52" t="s">
        <v>64</v>
      </c>
      <c r="E64" s="52" t="s">
        <v>65</v>
      </c>
      <c r="F64" s="52" t="s">
        <v>64</v>
      </c>
      <c r="G64" s="52" t="s">
        <v>65</v>
      </c>
      <c r="H64" s="52" t="s">
        <v>64</v>
      </c>
      <c r="I64" s="52" t="s">
        <v>65</v>
      </c>
      <c r="J64" s="52" t="s">
        <v>69</v>
      </c>
      <c r="K64" s="52" t="s">
        <v>70</v>
      </c>
      <c r="L64" s="52" t="s">
        <v>69</v>
      </c>
      <c r="M64" s="52" t="s">
        <v>70</v>
      </c>
      <c r="N64" s="52" t="s">
        <v>69</v>
      </c>
      <c r="O64" s="52" t="s">
        <v>70</v>
      </c>
      <c r="P64" s="52" t="s">
        <v>69</v>
      </c>
      <c r="Q64" s="52" t="s">
        <v>70</v>
      </c>
      <c r="R64" s="52" t="s">
        <v>69</v>
      </c>
      <c r="S64" s="52" t="s">
        <v>70</v>
      </c>
      <c r="T64" s="52" t="s">
        <v>69</v>
      </c>
      <c r="U64" s="52" t="s">
        <v>70</v>
      </c>
      <c r="V64" s="52" t="s">
        <v>69</v>
      </c>
      <c r="W64" s="52" t="s">
        <v>70</v>
      </c>
      <c r="X64" s="52" t="s">
        <v>69</v>
      </c>
      <c r="Y64" s="52" t="s">
        <v>70</v>
      </c>
      <c r="Z64" s="52" t="s">
        <v>69</v>
      </c>
      <c r="AA64" s="52" t="s">
        <v>70</v>
      </c>
      <c r="AB64" s="52" t="s">
        <v>69</v>
      </c>
      <c r="AC64" s="52" t="s">
        <v>70</v>
      </c>
      <c r="AD64" s="52" t="s">
        <v>69</v>
      </c>
      <c r="AE64" s="52" t="s">
        <v>70</v>
      </c>
      <c r="AF64" s="52" t="s">
        <v>69</v>
      </c>
      <c r="AG64" s="52" t="s">
        <v>70</v>
      </c>
      <c r="AH64" s="52" t="s">
        <v>69</v>
      </c>
      <c r="AI64" s="52" t="s">
        <v>70</v>
      </c>
      <c r="AJ64" s="52" t="s">
        <v>69</v>
      </c>
      <c r="AK64" s="52" t="s">
        <v>70</v>
      </c>
      <c r="AL64" s="52" t="s">
        <v>69</v>
      </c>
      <c r="AM64" s="52" t="s">
        <v>70</v>
      </c>
      <c r="AN64" s="52" t="s">
        <v>69</v>
      </c>
      <c r="AO64" s="52" t="s">
        <v>70</v>
      </c>
      <c r="AP64" s="52" t="s">
        <v>69</v>
      </c>
      <c r="AQ64" s="52" t="s">
        <v>70</v>
      </c>
      <c r="AR64" s="52" t="s">
        <v>69</v>
      </c>
      <c r="AS64" s="52" t="s">
        <v>70</v>
      </c>
      <c r="AT64" s="52" t="s">
        <v>69</v>
      </c>
      <c r="AU64" s="52" t="s">
        <v>70</v>
      </c>
      <c r="AV64" s="52" t="s">
        <v>69</v>
      </c>
      <c r="AW64" s="52" t="s">
        <v>70</v>
      </c>
      <c r="AX64" s="52" t="s">
        <v>69</v>
      </c>
      <c r="AY64" s="52" t="s">
        <v>70</v>
      </c>
      <c r="AZ64" s="52" t="s">
        <v>69</v>
      </c>
      <c r="BA64" s="52" t="s">
        <v>70</v>
      </c>
      <c r="BB64" s="52" t="s">
        <v>69</v>
      </c>
      <c r="BC64" s="52" t="s">
        <v>70</v>
      </c>
      <c r="BD64" s="52" t="s">
        <v>69</v>
      </c>
      <c r="BE64" s="52" t="s">
        <v>70</v>
      </c>
      <c r="BF64" s="52" t="s">
        <v>69</v>
      </c>
      <c r="BG64" s="52" t="s">
        <v>70</v>
      </c>
      <c r="BH64" s="52" t="s">
        <v>69</v>
      </c>
      <c r="BI64" s="52" t="s">
        <v>70</v>
      </c>
      <c r="BJ64" s="52" t="s">
        <v>69</v>
      </c>
      <c r="BK64" s="52" t="s">
        <v>70</v>
      </c>
      <c r="BL64" s="52" t="s">
        <v>69</v>
      </c>
      <c r="BM64" s="52" t="s">
        <v>70</v>
      </c>
    </row>
    <row r="65" spans="3:3" x14ac:dyDescent="0.4">
      <c r="C65" t="s">
        <v>51</v>
      </c>
    </row>
    <row r="66" spans="3:3" x14ac:dyDescent="0.4">
      <c r="C66" t="s">
        <v>52</v>
      </c>
    </row>
    <row r="67" spans="3:3" x14ac:dyDescent="0.4">
      <c r="C67" t="s">
        <v>53</v>
      </c>
    </row>
    <row r="68" spans="3:3" x14ac:dyDescent="0.4">
      <c r="C68" t="s">
        <v>102</v>
      </c>
    </row>
    <row r="69" spans="3:3" x14ac:dyDescent="0.4">
      <c r="C69" t="s">
        <v>54</v>
      </c>
    </row>
    <row r="70" spans="3:3" x14ac:dyDescent="0.4">
      <c r="C70" t="s">
        <v>103</v>
      </c>
    </row>
    <row r="71" spans="3:3" x14ac:dyDescent="0.4">
      <c r="C71" t="s">
        <v>55</v>
      </c>
    </row>
    <row r="72" spans="3:3" x14ac:dyDescent="0.4">
      <c r="C72" t="s">
        <v>104</v>
      </c>
    </row>
    <row r="73" spans="3:3" x14ac:dyDescent="0.4">
      <c r="C73" t="s">
        <v>56</v>
      </c>
    </row>
    <row r="74" spans="3:3" x14ac:dyDescent="0.4">
      <c r="C74" t="s">
        <v>57</v>
      </c>
    </row>
    <row r="75" spans="3:3" x14ac:dyDescent="0.4">
      <c r="C75" t="s">
        <v>58</v>
      </c>
    </row>
    <row r="76" spans="3:3" x14ac:dyDescent="0.4">
      <c r="C76" t="s">
        <v>59</v>
      </c>
    </row>
    <row r="77" spans="3:3" x14ac:dyDescent="0.4">
      <c r="C77" t="s">
        <v>60</v>
      </c>
    </row>
    <row r="78" spans="3:3" x14ac:dyDescent="0.4">
      <c r="C78" t="s">
        <v>61</v>
      </c>
    </row>
    <row r="79" spans="3:3" x14ac:dyDescent="0.4">
      <c r="C79" t="s">
        <v>62</v>
      </c>
    </row>
    <row r="80" spans="3:3" x14ac:dyDescent="0.4">
      <c r="C80" t="s">
        <v>63</v>
      </c>
    </row>
  </sheetData>
  <sheetProtection sheet="1"/>
  <mergeCells count="63">
    <mergeCell ref="B1:U3"/>
    <mergeCell ref="V1:W3"/>
    <mergeCell ref="B4:C5"/>
    <mergeCell ref="D4:H5"/>
    <mergeCell ref="B10:W10"/>
    <mergeCell ref="T4:W9"/>
    <mergeCell ref="N6:S7"/>
    <mergeCell ref="D6:H7"/>
    <mergeCell ref="I6:M7"/>
    <mergeCell ref="B6:C7"/>
    <mergeCell ref="B8:C9"/>
    <mergeCell ref="D8:S9"/>
    <mergeCell ref="I4:L5"/>
    <mergeCell ref="M4:O5"/>
    <mergeCell ref="P4:P5"/>
    <mergeCell ref="Q4:S5"/>
    <mergeCell ref="B11:H14"/>
    <mergeCell ref="I11:W14"/>
    <mergeCell ref="W15:W18"/>
    <mergeCell ref="I15:L18"/>
    <mergeCell ref="M15:M18"/>
    <mergeCell ref="T15:V17"/>
    <mergeCell ref="N17:P17"/>
    <mergeCell ref="B15:B18"/>
    <mergeCell ref="C15:C18"/>
    <mergeCell ref="D15:D18"/>
    <mergeCell ref="E15:E18"/>
    <mergeCell ref="Q15:S17"/>
    <mergeCell ref="F15:F18"/>
    <mergeCell ref="G15:H17"/>
    <mergeCell ref="B59:L59"/>
    <mergeCell ref="L63:M63"/>
    <mergeCell ref="N63:O63"/>
    <mergeCell ref="P63:Q63"/>
    <mergeCell ref="R63:S63"/>
    <mergeCell ref="D63:E63"/>
    <mergeCell ref="F63:G63"/>
    <mergeCell ref="H63:I63"/>
    <mergeCell ref="J63:K63"/>
    <mergeCell ref="AH63:AI63"/>
    <mergeCell ref="AJ63:AK63"/>
    <mergeCell ref="AL63:AM63"/>
    <mergeCell ref="T63:U63"/>
    <mergeCell ref="V63:W63"/>
    <mergeCell ref="X63:Y63"/>
    <mergeCell ref="Z63:AA63"/>
    <mergeCell ref="AB63:AC63"/>
    <mergeCell ref="BH63:BI63"/>
    <mergeCell ref="BJ63:BK63"/>
    <mergeCell ref="BL63:BM63"/>
    <mergeCell ref="N15:P16"/>
    <mergeCell ref="AX63:AY63"/>
    <mergeCell ref="AZ63:BA63"/>
    <mergeCell ref="BB63:BC63"/>
    <mergeCell ref="BD63:BE63"/>
    <mergeCell ref="BF63:BG63"/>
    <mergeCell ref="AN63:AO63"/>
    <mergeCell ref="AP63:AQ63"/>
    <mergeCell ref="AR63:AS63"/>
    <mergeCell ref="AT63:AU63"/>
    <mergeCell ref="AV63:AW63"/>
    <mergeCell ref="AD63:AE63"/>
    <mergeCell ref="AF63:AG63"/>
  </mergeCells>
  <phoneticPr fontId="1"/>
  <dataValidations count="3">
    <dataValidation type="list" allowBlank="1" showInputMessage="1" showErrorMessage="1" sqref="F19:F58" xr:uid="{C1B666E2-D393-4553-880F-244D61B0DC65}">
      <formula1>$AC$15:$AC$16</formula1>
    </dataValidation>
    <dataValidation type="list" allowBlank="1" showInputMessage="1" showErrorMessage="1" sqref="D19:D58" xr:uid="{7C6481CA-9AD7-4421-BB0D-8CC681D3B652}">
      <formula1>"男,女"</formula1>
    </dataValidation>
    <dataValidation type="list" allowBlank="1" showInputMessage="1" showErrorMessage="1" sqref="E19:E58" xr:uid="{0880C362-AEEB-4B95-A04A-8D17CCEF2E58}">
      <formula1>"年少未満,年少以上,小学生,小学生(一部免除者),中学生,中学生(一部免除者),高校生,高校生(一部免除者),高等専門学校生(3年生以下),高等専門学校生(4年生以上),大学生,短期大学生,専修学校生,その他の学生,社会人,指導者・関係者"</formula1>
    </dataValidation>
  </dataValidations>
  <printOptions horizontalCentered="1"/>
  <pageMargins left="0.70866141732283472" right="0.70866141732283472" top="0.74803149606299213" bottom="0.74803149606299213" header="0.31496062992125984" footer="0.31496062992125984"/>
  <pageSetup paperSize="9" scale="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DAB4C-EF68-4C3B-9590-FA7B03B35653}">
  <sheetPr>
    <pageSetUpPr fitToPage="1"/>
  </sheetPr>
  <dimension ref="B1:BJ77"/>
  <sheetViews>
    <sheetView view="pageBreakPreview" zoomScale="85" zoomScaleNormal="90" zoomScaleSheetLayoutView="85" workbookViewId="0">
      <pane ySplit="18" topLeftCell="A19" activePane="bottomLeft" state="frozen"/>
      <selection activeCell="R7" sqref="R7"/>
      <selection pane="bottomLeft" activeCell="D4" sqref="D4:G5"/>
    </sheetView>
  </sheetViews>
  <sheetFormatPr defaultColWidth="8.75" defaultRowHeight="18.75" x14ac:dyDescent="0.4"/>
  <cols>
    <col min="2" max="2" width="4.375" customWidth="1"/>
    <col min="3" max="3" width="33.125" customWidth="1"/>
    <col min="4" max="4" width="8.375" customWidth="1"/>
    <col min="5" max="5" width="28.625" customWidth="1"/>
    <col min="6" max="6" width="8.375" customWidth="1"/>
    <col min="7" max="7" width="10.375" customWidth="1"/>
    <col min="8" max="8" width="10.625" customWidth="1"/>
    <col min="9" max="9" width="4.625" customWidth="1"/>
    <col min="10" max="10" width="2.5" customWidth="1"/>
    <col min="11" max="11" width="4.625" customWidth="1"/>
    <col min="12" max="12" width="5.75" customWidth="1"/>
    <col min="13" max="14" width="12.625" customWidth="1"/>
    <col min="15" max="15" width="8.625" customWidth="1"/>
    <col min="16" max="17" width="12.625" customWidth="1"/>
    <col min="18" max="19" width="8.625" customWidth="1"/>
    <col min="20" max="20" width="18.625" customWidth="1"/>
    <col min="21" max="25" width="8.75" customWidth="1"/>
  </cols>
  <sheetData>
    <row r="1" spans="2:26" ht="18.75" customHeight="1" x14ac:dyDescent="0.4">
      <c r="B1" s="194" t="s">
        <v>86</v>
      </c>
      <c r="C1" s="194"/>
      <c r="D1" s="194"/>
      <c r="E1" s="194"/>
      <c r="F1" s="194"/>
      <c r="G1" s="194"/>
      <c r="H1" s="194"/>
      <c r="I1" s="194"/>
      <c r="J1" s="194"/>
      <c r="K1" s="194"/>
      <c r="L1" s="194"/>
      <c r="M1" s="194"/>
      <c r="N1" s="194"/>
      <c r="O1" s="194"/>
      <c r="P1" s="194"/>
      <c r="Q1" s="194"/>
      <c r="R1" s="194"/>
      <c r="S1" s="194"/>
      <c r="T1" s="196"/>
    </row>
    <row r="2" spans="2:26" ht="18.75" customHeight="1" x14ac:dyDescent="0.4">
      <c r="B2" s="194"/>
      <c r="C2" s="194"/>
      <c r="D2" s="194"/>
      <c r="E2" s="194"/>
      <c r="F2" s="194"/>
      <c r="G2" s="194"/>
      <c r="H2" s="194"/>
      <c r="I2" s="194"/>
      <c r="J2" s="194"/>
      <c r="K2" s="194"/>
      <c r="L2" s="194"/>
      <c r="M2" s="194"/>
      <c r="N2" s="194"/>
      <c r="O2" s="194"/>
      <c r="P2" s="194"/>
      <c r="Q2" s="194"/>
      <c r="R2" s="194"/>
      <c r="S2" s="194"/>
      <c r="T2" s="196"/>
    </row>
    <row r="3" spans="2:26" ht="18.75" customHeight="1" x14ac:dyDescent="0.4">
      <c r="B3" s="194"/>
      <c r="C3" s="194"/>
      <c r="D3" s="194"/>
      <c r="E3" s="194"/>
      <c r="F3" s="194"/>
      <c r="G3" s="194"/>
      <c r="H3" s="194"/>
      <c r="I3" s="194"/>
      <c r="J3" s="194"/>
      <c r="K3" s="194"/>
      <c r="L3" s="194"/>
      <c r="M3" s="194"/>
      <c r="N3" s="194"/>
      <c r="O3" s="194"/>
      <c r="P3" s="194"/>
      <c r="Q3" s="194"/>
      <c r="R3" s="194"/>
      <c r="S3" s="194"/>
      <c r="T3" s="196"/>
    </row>
    <row r="4" spans="2:26" ht="18" customHeight="1" x14ac:dyDescent="0.4">
      <c r="B4" s="201" t="s">
        <v>98</v>
      </c>
      <c r="C4" s="201"/>
      <c r="D4" s="201"/>
      <c r="E4" s="201"/>
      <c r="F4" s="201"/>
      <c r="G4" s="201"/>
      <c r="H4" s="201" t="s">
        <v>99</v>
      </c>
      <c r="I4" s="201"/>
      <c r="J4" s="201"/>
      <c r="K4" s="201"/>
      <c r="L4" s="201"/>
      <c r="M4" s="201"/>
      <c r="N4" s="212" t="s">
        <v>48</v>
      </c>
      <c r="O4" s="212"/>
      <c r="P4" s="212"/>
      <c r="Q4" s="212"/>
      <c r="R4" s="228" t="s">
        <v>97</v>
      </c>
      <c r="S4" s="228"/>
      <c r="T4" s="228"/>
    </row>
    <row r="5" spans="2:26" ht="18" customHeight="1" x14ac:dyDescent="0.4">
      <c r="B5" s="201"/>
      <c r="C5" s="201"/>
      <c r="D5" s="201"/>
      <c r="E5" s="201"/>
      <c r="F5" s="201"/>
      <c r="G5" s="201"/>
      <c r="H5" s="201"/>
      <c r="I5" s="201"/>
      <c r="J5" s="201"/>
      <c r="K5" s="201"/>
      <c r="L5" s="201"/>
      <c r="M5" s="201"/>
      <c r="N5" s="212"/>
      <c r="O5" s="212"/>
      <c r="P5" s="212"/>
      <c r="Q5" s="212"/>
      <c r="R5" s="228"/>
      <c r="S5" s="228"/>
      <c r="T5" s="228"/>
      <c r="V5" s="32"/>
    </row>
    <row r="6" spans="2:26" ht="18" customHeight="1" x14ac:dyDescent="0.4">
      <c r="B6" s="201" t="s">
        <v>91</v>
      </c>
      <c r="C6" s="201"/>
      <c r="D6" s="213"/>
      <c r="E6" s="213"/>
      <c r="F6" s="213"/>
      <c r="G6" s="213"/>
      <c r="H6" s="213" t="s">
        <v>90</v>
      </c>
      <c r="I6" s="213"/>
      <c r="J6" s="213"/>
      <c r="K6" s="213"/>
      <c r="L6" s="213"/>
      <c r="M6" s="213"/>
      <c r="N6" s="213"/>
      <c r="O6" s="213"/>
      <c r="P6" s="213"/>
      <c r="Q6" s="213"/>
      <c r="R6" s="228"/>
      <c r="S6" s="228"/>
      <c r="T6" s="228"/>
    </row>
    <row r="7" spans="2:26" ht="18" customHeight="1" x14ac:dyDescent="0.4">
      <c r="B7" s="201"/>
      <c r="C7" s="201"/>
      <c r="D7" s="213"/>
      <c r="E7" s="213"/>
      <c r="F7" s="213"/>
      <c r="G7" s="213"/>
      <c r="H7" s="213"/>
      <c r="I7" s="213"/>
      <c r="J7" s="213"/>
      <c r="K7" s="213"/>
      <c r="L7" s="213"/>
      <c r="M7" s="213"/>
      <c r="N7" s="213"/>
      <c r="O7" s="213"/>
      <c r="P7" s="213"/>
      <c r="Q7" s="213"/>
      <c r="R7" s="228"/>
      <c r="S7" s="228"/>
      <c r="T7" s="228"/>
      <c r="V7" s="32"/>
    </row>
    <row r="8" spans="2:26" ht="18" customHeight="1" x14ac:dyDescent="0.4">
      <c r="B8" s="201" t="s">
        <v>92</v>
      </c>
      <c r="C8" s="201"/>
      <c r="D8" s="201"/>
      <c r="E8" s="201"/>
      <c r="F8" s="201"/>
      <c r="G8" s="201"/>
      <c r="H8" s="201"/>
      <c r="I8" s="201"/>
      <c r="J8" s="201"/>
      <c r="K8" s="201"/>
      <c r="L8" s="201"/>
      <c r="M8" s="201"/>
      <c r="N8" s="201"/>
      <c r="O8" s="201"/>
      <c r="P8" s="201"/>
      <c r="Q8" s="201"/>
      <c r="R8" s="228"/>
      <c r="S8" s="228"/>
      <c r="T8" s="228"/>
    </row>
    <row r="9" spans="2:26" ht="18" customHeight="1" x14ac:dyDescent="0.4">
      <c r="B9" s="201"/>
      <c r="C9" s="201"/>
      <c r="D9" s="201"/>
      <c r="E9" s="201"/>
      <c r="F9" s="201"/>
      <c r="G9" s="201"/>
      <c r="H9" s="201"/>
      <c r="I9" s="201"/>
      <c r="J9" s="201"/>
      <c r="K9" s="201"/>
      <c r="L9" s="201"/>
      <c r="M9" s="201"/>
      <c r="N9" s="201"/>
      <c r="O9" s="201"/>
      <c r="P9" s="201"/>
      <c r="Q9" s="201"/>
      <c r="R9" s="228"/>
      <c r="S9" s="228"/>
      <c r="T9" s="228"/>
      <c r="V9" s="32"/>
    </row>
    <row r="10" spans="2:26" ht="19.5" thickBot="1" x14ac:dyDescent="0.45">
      <c r="B10" s="202"/>
      <c r="C10" s="202"/>
      <c r="D10" s="202"/>
      <c r="E10" s="202"/>
      <c r="F10" s="202"/>
      <c r="G10" s="202"/>
      <c r="H10" s="202"/>
      <c r="I10" s="202"/>
      <c r="J10" s="202"/>
      <c r="K10" s="202"/>
      <c r="L10" s="202"/>
      <c r="M10" s="202"/>
      <c r="N10" s="202"/>
      <c r="O10" s="202"/>
      <c r="P10" s="202"/>
      <c r="Q10" s="202"/>
      <c r="R10" s="202"/>
      <c r="S10" s="202"/>
      <c r="T10" s="202"/>
    </row>
    <row r="11" spans="2:26" x14ac:dyDescent="0.4">
      <c r="B11" s="145" t="s">
        <v>45</v>
      </c>
      <c r="C11" s="146"/>
      <c r="D11" s="146"/>
      <c r="E11" s="146"/>
      <c r="F11" s="146"/>
      <c r="G11" s="146"/>
      <c r="H11" s="147"/>
      <c r="I11" s="235" t="s">
        <v>87</v>
      </c>
      <c r="J11" s="236"/>
      <c r="K11" s="236"/>
      <c r="L11" s="236"/>
      <c r="M11" s="236"/>
      <c r="N11" s="236"/>
      <c r="O11" s="236"/>
      <c r="P11" s="236"/>
      <c r="Q11" s="236"/>
      <c r="R11" s="236"/>
      <c r="S11" s="236"/>
      <c r="T11" s="237"/>
      <c r="X11" t="s">
        <v>66</v>
      </c>
    </row>
    <row r="12" spans="2:26" ht="13.5" customHeight="1" x14ac:dyDescent="0.4">
      <c r="B12" s="148"/>
      <c r="C12" s="149"/>
      <c r="D12" s="149"/>
      <c r="E12" s="149"/>
      <c r="F12" s="149"/>
      <c r="G12" s="149"/>
      <c r="H12" s="150"/>
      <c r="I12" s="238"/>
      <c r="J12" s="239"/>
      <c r="K12" s="239"/>
      <c r="L12" s="239"/>
      <c r="M12" s="239"/>
      <c r="N12" s="239"/>
      <c r="O12" s="239"/>
      <c r="P12" s="239"/>
      <c r="Q12" s="239"/>
      <c r="R12" s="239"/>
      <c r="S12" s="239"/>
      <c r="T12" s="240"/>
      <c r="X12">
        <v>200</v>
      </c>
    </row>
    <row r="13" spans="2:26" ht="13.5" customHeight="1" x14ac:dyDescent="0.4">
      <c r="B13" s="148"/>
      <c r="C13" s="149"/>
      <c r="D13" s="149"/>
      <c r="E13" s="149"/>
      <c r="F13" s="149"/>
      <c r="G13" s="149"/>
      <c r="H13" s="150"/>
      <c r="I13" s="238"/>
      <c r="J13" s="239"/>
      <c r="K13" s="239"/>
      <c r="L13" s="239"/>
      <c r="M13" s="239"/>
      <c r="N13" s="239"/>
      <c r="O13" s="239"/>
      <c r="P13" s="239"/>
      <c r="Q13" s="239"/>
      <c r="R13" s="239"/>
      <c r="S13" s="239"/>
      <c r="T13" s="240"/>
    </row>
    <row r="14" spans="2:26" ht="13.5" customHeight="1" thickBot="1" x14ac:dyDescent="0.45">
      <c r="B14" s="151"/>
      <c r="C14" s="152"/>
      <c r="D14" s="152"/>
      <c r="E14" s="152"/>
      <c r="F14" s="152"/>
      <c r="G14" s="152"/>
      <c r="H14" s="153"/>
      <c r="I14" s="241"/>
      <c r="J14" s="242"/>
      <c r="K14" s="242"/>
      <c r="L14" s="242"/>
      <c r="M14" s="242"/>
      <c r="N14" s="242"/>
      <c r="O14" s="242"/>
      <c r="P14" s="242"/>
      <c r="Q14" s="242"/>
      <c r="R14" s="242"/>
      <c r="S14" s="242"/>
      <c r="T14" s="243"/>
    </row>
    <row r="15" spans="2:26" ht="18.75" customHeight="1" x14ac:dyDescent="0.4">
      <c r="B15" s="177" t="s">
        <v>10</v>
      </c>
      <c r="C15" s="180" t="s">
        <v>9</v>
      </c>
      <c r="D15" s="180" t="s">
        <v>8</v>
      </c>
      <c r="E15" s="180" t="s">
        <v>28</v>
      </c>
      <c r="F15" s="187" t="s">
        <v>44</v>
      </c>
      <c r="G15" s="188" t="s">
        <v>41</v>
      </c>
      <c r="H15" s="189"/>
      <c r="I15" s="229" t="s">
        <v>7</v>
      </c>
      <c r="J15" s="229"/>
      <c r="K15" s="229"/>
      <c r="L15" s="229"/>
      <c r="M15" s="232" t="s">
        <v>6</v>
      </c>
      <c r="N15" s="216" t="s">
        <v>11</v>
      </c>
      <c r="O15" s="217"/>
      <c r="P15" s="217"/>
      <c r="Q15" s="216" t="s">
        <v>5</v>
      </c>
      <c r="R15" s="217"/>
      <c r="S15" s="218"/>
      <c r="T15" s="225" t="s">
        <v>27</v>
      </c>
      <c r="U15" s="2"/>
      <c r="Z15" t="s">
        <v>35</v>
      </c>
    </row>
    <row r="16" spans="2:26" ht="18.75" customHeight="1" x14ac:dyDescent="0.4">
      <c r="B16" s="178"/>
      <c r="C16" s="181"/>
      <c r="D16" s="181"/>
      <c r="E16" s="181"/>
      <c r="F16" s="181"/>
      <c r="G16" s="190"/>
      <c r="H16" s="191"/>
      <c r="I16" s="230"/>
      <c r="J16" s="230"/>
      <c r="K16" s="230"/>
      <c r="L16" s="230"/>
      <c r="M16" s="233"/>
      <c r="N16" s="222"/>
      <c r="O16" s="223"/>
      <c r="P16" s="223"/>
      <c r="Q16" s="219"/>
      <c r="R16" s="220"/>
      <c r="S16" s="221"/>
      <c r="T16" s="226"/>
      <c r="Z16" t="s">
        <v>36</v>
      </c>
    </row>
    <row r="17" spans="2:26" ht="18.75" customHeight="1" x14ac:dyDescent="0.4">
      <c r="B17" s="178"/>
      <c r="C17" s="181"/>
      <c r="D17" s="181"/>
      <c r="E17" s="181"/>
      <c r="F17" s="181"/>
      <c r="G17" s="192"/>
      <c r="H17" s="193"/>
      <c r="I17" s="230"/>
      <c r="J17" s="230"/>
      <c r="K17" s="230"/>
      <c r="L17" s="230"/>
      <c r="M17" s="233"/>
      <c r="N17" s="222" t="s">
        <v>13</v>
      </c>
      <c r="O17" s="223"/>
      <c r="P17" s="224"/>
      <c r="Q17" s="222"/>
      <c r="R17" s="223"/>
      <c r="S17" s="224"/>
      <c r="T17" s="226"/>
    </row>
    <row r="18" spans="2:26" ht="18.75" customHeight="1" thickBot="1" x14ac:dyDescent="0.45">
      <c r="B18" s="179"/>
      <c r="C18" s="182"/>
      <c r="D18" s="182"/>
      <c r="E18" s="182"/>
      <c r="F18" s="182"/>
      <c r="G18" s="53" t="s">
        <v>42</v>
      </c>
      <c r="H18" s="54" t="s">
        <v>43</v>
      </c>
      <c r="I18" s="231"/>
      <c r="J18" s="231"/>
      <c r="K18" s="231"/>
      <c r="L18" s="231"/>
      <c r="M18" s="234"/>
      <c r="N18" s="109" t="s">
        <v>37</v>
      </c>
      <c r="O18" s="110" t="s">
        <v>14</v>
      </c>
      <c r="P18" s="111" t="s">
        <v>3</v>
      </c>
      <c r="Q18" s="112">
        <v>1220</v>
      </c>
      <c r="R18" s="113" t="s">
        <v>4</v>
      </c>
      <c r="S18" s="114" t="s">
        <v>3</v>
      </c>
      <c r="T18" s="227"/>
      <c r="Z18" s="33"/>
    </row>
    <row r="19" spans="2:26" ht="54.95" customHeight="1" x14ac:dyDescent="0.4">
      <c r="B19" s="64">
        <v>1</v>
      </c>
      <c r="C19" s="65"/>
      <c r="D19" s="66"/>
      <c r="E19" s="67"/>
      <c r="F19" s="65"/>
      <c r="G19" s="105"/>
      <c r="H19" s="68"/>
      <c r="I19" s="115">
        <f t="shared" ref="I19:I58" si="0">H19-G19</f>
        <v>0</v>
      </c>
      <c r="J19" s="116" t="s">
        <v>1</v>
      </c>
      <c r="K19" s="115">
        <f t="shared" ref="K19:K58" si="1">I19+1</f>
        <v>1</v>
      </c>
      <c r="L19" s="117" t="s">
        <v>2</v>
      </c>
      <c r="M19" s="118">
        <f t="shared" ref="M19:M58" si="2">ROUNDUP(I19/5,0)</f>
        <v>0</v>
      </c>
      <c r="N19" s="73" t="str">
        <f>IF(E19="年少未満",0,IF(E19="年少以上",300,IF(E19="小学生",600,IF(E19="小学生(一部免除者)",300,IF(E19="中学生",600,IF(E19="中学生(一部免除者)",300,IF(E19="高校生",600,IF(E19="高校生(一部免除者)",300,IF(E19="特別支援学校生",600,IF(E19="高等専門学校生(3年生以下)",600,IF(E19="高等専門学校生(4年生以上)",1200,IF(E19="大学生",1200,IF(E19="短期大学生",1200,IF(E19="専修学校生",1200,IF(E19="その他の学生",1200,IF(E19="社会人",2500,IF(E19="指導者・関係者",2500,"0")))))))))))))))))</f>
        <v>0</v>
      </c>
      <c r="O19" s="119">
        <f>I19</f>
        <v>0</v>
      </c>
      <c r="P19" s="120">
        <f>N19*O19</f>
        <v>0</v>
      </c>
      <c r="Q19" s="121">
        <f t="shared" ref="Q19:Q58" si="3">IF(F19="有",1220,0)</f>
        <v>0</v>
      </c>
      <c r="R19" s="77">
        <f t="shared" ref="R19:R58" si="4">I19</f>
        <v>0</v>
      </c>
      <c r="S19" s="134">
        <f>Q19*R19</f>
        <v>0</v>
      </c>
      <c r="T19" s="135">
        <f>P19+S19</f>
        <v>0</v>
      </c>
    </row>
    <row r="20" spans="2:26" ht="54.95" customHeight="1" x14ac:dyDescent="0.4">
      <c r="B20" s="64">
        <v>2</v>
      </c>
      <c r="C20" s="65"/>
      <c r="D20" s="66"/>
      <c r="E20" s="67"/>
      <c r="F20" s="65"/>
      <c r="G20" s="82"/>
      <c r="H20" s="68"/>
      <c r="I20" s="115">
        <f t="shared" si="0"/>
        <v>0</v>
      </c>
      <c r="J20" s="116" t="s">
        <v>1</v>
      </c>
      <c r="K20" s="115">
        <f t="shared" si="1"/>
        <v>1</v>
      </c>
      <c r="L20" s="117" t="s">
        <v>2</v>
      </c>
      <c r="M20" s="122">
        <f t="shared" si="2"/>
        <v>0</v>
      </c>
      <c r="N20" s="73" t="str">
        <f t="shared" ref="N20:N58" si="5">IF(E20="年少未満",0,IF(E20="年少以上",300,IF(E20="小学生",600,IF(E20="小学生(一部免除者)",300,IF(E20="中学生",600,IF(E20="中学生(一部免除者)",300,IF(E20="高校生",600,IF(E20="高校生(一部免除者)",300,IF(E20="特別支援学校生",600,IF(E20="高等専門学校生(3年生以下)",600,IF(E20="高等専門学校生(4年生以上)",1200,IF(E20="大学生",1200,IF(E20="短期大学生",1200,IF(E20="専修学校生",1200,IF(E20="その他の学生",1200,IF(E20="社会人",2500,IF(E20="指導者・関係者",2500,"0")))))))))))))))))</f>
        <v>0</v>
      </c>
      <c r="O20" s="119">
        <f t="shared" ref="O20:O58" si="6">I20</f>
        <v>0</v>
      </c>
      <c r="P20" s="120">
        <f t="shared" ref="P20:P58" si="7">N20*O20</f>
        <v>0</v>
      </c>
      <c r="Q20" s="123">
        <f t="shared" si="3"/>
        <v>0</v>
      </c>
      <c r="R20" s="77">
        <f t="shared" si="4"/>
        <v>0</v>
      </c>
      <c r="S20" s="136">
        <f t="shared" ref="S20:S58" si="8">Q20*R20</f>
        <v>0</v>
      </c>
      <c r="T20" s="135">
        <f>P20+S20</f>
        <v>0</v>
      </c>
    </row>
    <row r="21" spans="2:26" ht="54.95" customHeight="1" x14ac:dyDescent="0.4">
      <c r="B21" s="64">
        <v>3</v>
      </c>
      <c r="C21" s="65"/>
      <c r="D21" s="66"/>
      <c r="E21" s="67"/>
      <c r="F21" s="65"/>
      <c r="G21" s="82"/>
      <c r="H21" s="68"/>
      <c r="I21" s="115">
        <f t="shared" si="0"/>
        <v>0</v>
      </c>
      <c r="J21" s="116" t="s">
        <v>1</v>
      </c>
      <c r="K21" s="115">
        <f t="shared" si="1"/>
        <v>1</v>
      </c>
      <c r="L21" s="117" t="s">
        <v>0</v>
      </c>
      <c r="M21" s="122">
        <f t="shared" si="2"/>
        <v>0</v>
      </c>
      <c r="N21" s="73" t="str">
        <f t="shared" si="5"/>
        <v>0</v>
      </c>
      <c r="O21" s="119">
        <f t="shared" si="6"/>
        <v>0</v>
      </c>
      <c r="P21" s="120">
        <f t="shared" si="7"/>
        <v>0</v>
      </c>
      <c r="Q21" s="123">
        <f t="shared" si="3"/>
        <v>0</v>
      </c>
      <c r="R21" s="77">
        <f t="shared" si="4"/>
        <v>0</v>
      </c>
      <c r="S21" s="130">
        <f t="shared" si="8"/>
        <v>0</v>
      </c>
      <c r="T21" s="135">
        <f t="shared" ref="T21:T57" si="9">P21+S21</f>
        <v>0</v>
      </c>
    </row>
    <row r="22" spans="2:26" ht="54.95" customHeight="1" x14ac:dyDescent="0.4">
      <c r="B22" s="87">
        <v>4</v>
      </c>
      <c r="C22" s="65"/>
      <c r="D22" s="66"/>
      <c r="E22" s="67"/>
      <c r="F22" s="65"/>
      <c r="G22" s="82"/>
      <c r="H22" s="68"/>
      <c r="I22" s="115">
        <f t="shared" si="0"/>
        <v>0</v>
      </c>
      <c r="J22" s="116" t="s">
        <v>1</v>
      </c>
      <c r="K22" s="115">
        <f t="shared" si="1"/>
        <v>1</v>
      </c>
      <c r="L22" s="117" t="s">
        <v>0</v>
      </c>
      <c r="M22" s="122">
        <f t="shared" si="2"/>
        <v>0</v>
      </c>
      <c r="N22" s="73" t="str">
        <f t="shared" si="5"/>
        <v>0</v>
      </c>
      <c r="O22" s="119">
        <f t="shared" si="6"/>
        <v>0</v>
      </c>
      <c r="P22" s="120">
        <f t="shared" si="7"/>
        <v>0</v>
      </c>
      <c r="Q22" s="124">
        <f t="shared" si="3"/>
        <v>0</v>
      </c>
      <c r="R22" s="77">
        <f t="shared" si="4"/>
        <v>0</v>
      </c>
      <c r="S22" s="136">
        <f t="shared" si="8"/>
        <v>0</v>
      </c>
      <c r="T22" s="135">
        <f t="shared" si="9"/>
        <v>0</v>
      </c>
    </row>
    <row r="23" spans="2:26" ht="54.95" customHeight="1" x14ac:dyDescent="0.4">
      <c r="B23" s="64">
        <v>5</v>
      </c>
      <c r="C23" s="65"/>
      <c r="D23" s="66"/>
      <c r="E23" s="67"/>
      <c r="F23" s="65"/>
      <c r="G23" s="82"/>
      <c r="H23" s="68"/>
      <c r="I23" s="115">
        <f t="shared" si="0"/>
        <v>0</v>
      </c>
      <c r="J23" s="116" t="s">
        <v>1</v>
      </c>
      <c r="K23" s="115">
        <f t="shared" si="1"/>
        <v>1</v>
      </c>
      <c r="L23" s="117" t="s">
        <v>0</v>
      </c>
      <c r="M23" s="122">
        <f t="shared" si="2"/>
        <v>0</v>
      </c>
      <c r="N23" s="73" t="str">
        <f t="shared" si="5"/>
        <v>0</v>
      </c>
      <c r="O23" s="119">
        <f t="shared" si="6"/>
        <v>0</v>
      </c>
      <c r="P23" s="120">
        <f t="shared" si="7"/>
        <v>0</v>
      </c>
      <c r="Q23" s="123">
        <f t="shared" si="3"/>
        <v>0</v>
      </c>
      <c r="R23" s="77">
        <f t="shared" si="4"/>
        <v>0</v>
      </c>
      <c r="S23" s="120">
        <f t="shared" si="8"/>
        <v>0</v>
      </c>
      <c r="T23" s="135">
        <f t="shared" si="9"/>
        <v>0</v>
      </c>
    </row>
    <row r="24" spans="2:26" ht="54.95" customHeight="1" x14ac:dyDescent="0.4">
      <c r="B24" s="64">
        <v>6</v>
      </c>
      <c r="C24" s="65"/>
      <c r="D24" s="66"/>
      <c r="E24" s="67"/>
      <c r="F24" s="65"/>
      <c r="G24" s="82"/>
      <c r="H24" s="68"/>
      <c r="I24" s="115">
        <f t="shared" si="0"/>
        <v>0</v>
      </c>
      <c r="J24" s="116" t="s">
        <v>1</v>
      </c>
      <c r="K24" s="115">
        <f t="shared" si="1"/>
        <v>1</v>
      </c>
      <c r="L24" s="117" t="s">
        <v>0</v>
      </c>
      <c r="M24" s="122">
        <f t="shared" si="2"/>
        <v>0</v>
      </c>
      <c r="N24" s="73" t="str">
        <f t="shared" si="5"/>
        <v>0</v>
      </c>
      <c r="O24" s="119">
        <f t="shared" si="6"/>
        <v>0</v>
      </c>
      <c r="P24" s="120">
        <f t="shared" si="7"/>
        <v>0</v>
      </c>
      <c r="Q24" s="124">
        <f t="shared" si="3"/>
        <v>0</v>
      </c>
      <c r="R24" s="77">
        <f t="shared" si="4"/>
        <v>0</v>
      </c>
      <c r="S24" s="136">
        <f t="shared" si="8"/>
        <v>0</v>
      </c>
      <c r="T24" s="135">
        <f t="shared" si="9"/>
        <v>0</v>
      </c>
    </row>
    <row r="25" spans="2:26" ht="54.95" customHeight="1" x14ac:dyDescent="0.4">
      <c r="B25" s="87">
        <v>7</v>
      </c>
      <c r="C25" s="65"/>
      <c r="D25" s="66"/>
      <c r="E25" s="67"/>
      <c r="F25" s="65"/>
      <c r="G25" s="82"/>
      <c r="H25" s="68"/>
      <c r="I25" s="115">
        <f t="shared" si="0"/>
        <v>0</v>
      </c>
      <c r="J25" s="116" t="s">
        <v>1</v>
      </c>
      <c r="K25" s="115">
        <f t="shared" si="1"/>
        <v>1</v>
      </c>
      <c r="L25" s="117" t="s">
        <v>0</v>
      </c>
      <c r="M25" s="122">
        <f t="shared" si="2"/>
        <v>0</v>
      </c>
      <c r="N25" s="73" t="str">
        <f t="shared" si="5"/>
        <v>0</v>
      </c>
      <c r="O25" s="119">
        <f t="shared" si="6"/>
        <v>0</v>
      </c>
      <c r="P25" s="120">
        <f t="shared" si="7"/>
        <v>0</v>
      </c>
      <c r="Q25" s="124">
        <f t="shared" si="3"/>
        <v>0</v>
      </c>
      <c r="R25" s="77">
        <f t="shared" si="4"/>
        <v>0</v>
      </c>
      <c r="S25" s="136">
        <f t="shared" si="8"/>
        <v>0</v>
      </c>
      <c r="T25" s="135">
        <f t="shared" si="9"/>
        <v>0</v>
      </c>
    </row>
    <row r="26" spans="2:26" ht="54.95" customHeight="1" x14ac:dyDescent="0.4">
      <c r="B26" s="64">
        <v>8</v>
      </c>
      <c r="C26" s="65"/>
      <c r="D26" s="66"/>
      <c r="E26" s="67"/>
      <c r="F26" s="65"/>
      <c r="G26" s="82"/>
      <c r="H26" s="68"/>
      <c r="I26" s="115">
        <f t="shared" si="0"/>
        <v>0</v>
      </c>
      <c r="J26" s="116" t="s">
        <v>1</v>
      </c>
      <c r="K26" s="115">
        <f t="shared" si="1"/>
        <v>1</v>
      </c>
      <c r="L26" s="117" t="s">
        <v>0</v>
      </c>
      <c r="M26" s="122">
        <f t="shared" si="2"/>
        <v>0</v>
      </c>
      <c r="N26" s="73" t="str">
        <f t="shared" si="5"/>
        <v>0</v>
      </c>
      <c r="O26" s="119">
        <f t="shared" si="6"/>
        <v>0</v>
      </c>
      <c r="P26" s="120">
        <f t="shared" si="7"/>
        <v>0</v>
      </c>
      <c r="Q26" s="124">
        <f t="shared" si="3"/>
        <v>0</v>
      </c>
      <c r="R26" s="77">
        <f t="shared" si="4"/>
        <v>0</v>
      </c>
      <c r="S26" s="130">
        <f t="shared" si="8"/>
        <v>0</v>
      </c>
      <c r="T26" s="135">
        <f t="shared" si="9"/>
        <v>0</v>
      </c>
    </row>
    <row r="27" spans="2:26" ht="54.95" customHeight="1" x14ac:dyDescent="0.4">
      <c r="B27" s="64">
        <v>9</v>
      </c>
      <c r="C27" s="65"/>
      <c r="D27" s="66"/>
      <c r="E27" s="67"/>
      <c r="F27" s="65"/>
      <c r="G27" s="82"/>
      <c r="H27" s="68"/>
      <c r="I27" s="115">
        <f t="shared" si="0"/>
        <v>0</v>
      </c>
      <c r="J27" s="116" t="s">
        <v>1</v>
      </c>
      <c r="K27" s="115">
        <f t="shared" si="1"/>
        <v>1</v>
      </c>
      <c r="L27" s="117" t="s">
        <v>0</v>
      </c>
      <c r="M27" s="122">
        <f t="shared" si="2"/>
        <v>0</v>
      </c>
      <c r="N27" s="73" t="str">
        <f t="shared" si="5"/>
        <v>0</v>
      </c>
      <c r="O27" s="119">
        <f t="shared" si="6"/>
        <v>0</v>
      </c>
      <c r="P27" s="120">
        <f t="shared" si="7"/>
        <v>0</v>
      </c>
      <c r="Q27" s="124">
        <f t="shared" si="3"/>
        <v>0</v>
      </c>
      <c r="R27" s="77">
        <f t="shared" si="4"/>
        <v>0</v>
      </c>
      <c r="S27" s="137">
        <f t="shared" si="8"/>
        <v>0</v>
      </c>
      <c r="T27" s="135">
        <f t="shared" si="9"/>
        <v>0</v>
      </c>
      <c r="X27" s="3"/>
    </row>
    <row r="28" spans="2:26" ht="54.95" customHeight="1" x14ac:dyDescent="0.4">
      <c r="B28" s="87">
        <v>10</v>
      </c>
      <c r="C28" s="65"/>
      <c r="D28" s="66"/>
      <c r="E28" s="67"/>
      <c r="F28" s="65"/>
      <c r="G28" s="82"/>
      <c r="H28" s="89"/>
      <c r="I28" s="125">
        <f t="shared" si="0"/>
        <v>0</v>
      </c>
      <c r="J28" s="116" t="s">
        <v>1</v>
      </c>
      <c r="K28" s="115">
        <f t="shared" si="1"/>
        <v>1</v>
      </c>
      <c r="L28" s="117" t="s">
        <v>0</v>
      </c>
      <c r="M28" s="122">
        <f t="shared" si="2"/>
        <v>0</v>
      </c>
      <c r="N28" s="73" t="str">
        <f t="shared" si="5"/>
        <v>0</v>
      </c>
      <c r="O28" s="119">
        <f t="shared" si="6"/>
        <v>0</v>
      </c>
      <c r="P28" s="120">
        <f t="shared" si="7"/>
        <v>0</v>
      </c>
      <c r="Q28" s="124">
        <f t="shared" si="3"/>
        <v>0</v>
      </c>
      <c r="R28" s="77">
        <f t="shared" si="4"/>
        <v>0</v>
      </c>
      <c r="S28" s="137">
        <f t="shared" si="8"/>
        <v>0</v>
      </c>
      <c r="T28" s="135">
        <f t="shared" si="9"/>
        <v>0</v>
      </c>
    </row>
    <row r="29" spans="2:26" ht="54.95" customHeight="1" x14ac:dyDescent="0.4">
      <c r="B29" s="64">
        <v>11</v>
      </c>
      <c r="C29" s="91"/>
      <c r="D29" s="66"/>
      <c r="E29" s="67"/>
      <c r="F29" s="65"/>
      <c r="G29" s="82"/>
      <c r="H29" s="89"/>
      <c r="I29" s="125">
        <f t="shared" si="0"/>
        <v>0</v>
      </c>
      <c r="J29" s="116" t="s">
        <v>1</v>
      </c>
      <c r="K29" s="115">
        <f t="shared" si="1"/>
        <v>1</v>
      </c>
      <c r="L29" s="117" t="s">
        <v>0</v>
      </c>
      <c r="M29" s="122">
        <f t="shared" si="2"/>
        <v>0</v>
      </c>
      <c r="N29" s="73" t="str">
        <f t="shared" si="5"/>
        <v>0</v>
      </c>
      <c r="O29" s="119">
        <f t="shared" si="6"/>
        <v>0</v>
      </c>
      <c r="P29" s="120">
        <f t="shared" si="7"/>
        <v>0</v>
      </c>
      <c r="Q29" s="124">
        <f t="shared" si="3"/>
        <v>0</v>
      </c>
      <c r="R29" s="77">
        <f t="shared" si="4"/>
        <v>0</v>
      </c>
      <c r="S29" s="137">
        <f t="shared" si="8"/>
        <v>0</v>
      </c>
      <c r="T29" s="135">
        <f t="shared" si="9"/>
        <v>0</v>
      </c>
    </row>
    <row r="30" spans="2:26" ht="54.95" customHeight="1" x14ac:dyDescent="0.4">
      <c r="B30" s="64">
        <v>12</v>
      </c>
      <c r="C30" s="65"/>
      <c r="D30" s="66"/>
      <c r="E30" s="67"/>
      <c r="F30" s="65"/>
      <c r="G30" s="82"/>
      <c r="H30" s="92"/>
      <c r="I30" s="115">
        <f t="shared" si="0"/>
        <v>0</v>
      </c>
      <c r="J30" s="116" t="s">
        <v>1</v>
      </c>
      <c r="K30" s="115">
        <f t="shared" si="1"/>
        <v>1</v>
      </c>
      <c r="L30" s="117" t="s">
        <v>0</v>
      </c>
      <c r="M30" s="122">
        <f t="shared" si="2"/>
        <v>0</v>
      </c>
      <c r="N30" s="73" t="str">
        <f t="shared" si="5"/>
        <v>0</v>
      </c>
      <c r="O30" s="119">
        <f t="shared" si="6"/>
        <v>0</v>
      </c>
      <c r="P30" s="120">
        <f t="shared" si="7"/>
        <v>0</v>
      </c>
      <c r="Q30" s="124">
        <f t="shared" si="3"/>
        <v>0</v>
      </c>
      <c r="R30" s="77">
        <f t="shared" si="4"/>
        <v>0</v>
      </c>
      <c r="S30" s="137">
        <f t="shared" si="8"/>
        <v>0</v>
      </c>
      <c r="T30" s="135">
        <f t="shared" si="9"/>
        <v>0</v>
      </c>
    </row>
    <row r="31" spans="2:26" ht="54.95" customHeight="1" x14ac:dyDescent="0.4">
      <c r="B31" s="87">
        <v>13</v>
      </c>
      <c r="C31" s="65"/>
      <c r="D31" s="66"/>
      <c r="E31" s="67"/>
      <c r="F31" s="65"/>
      <c r="G31" s="82"/>
      <c r="H31" s="68"/>
      <c r="I31" s="115">
        <f t="shared" si="0"/>
        <v>0</v>
      </c>
      <c r="J31" s="116" t="s">
        <v>1</v>
      </c>
      <c r="K31" s="115">
        <f t="shared" si="1"/>
        <v>1</v>
      </c>
      <c r="L31" s="126" t="s">
        <v>0</v>
      </c>
      <c r="M31" s="127">
        <f t="shared" si="2"/>
        <v>0</v>
      </c>
      <c r="N31" s="73" t="str">
        <f t="shared" si="5"/>
        <v>0</v>
      </c>
      <c r="O31" s="119">
        <f t="shared" si="6"/>
        <v>0</v>
      </c>
      <c r="P31" s="120">
        <f t="shared" si="7"/>
        <v>0</v>
      </c>
      <c r="Q31" s="124">
        <f t="shared" si="3"/>
        <v>0</v>
      </c>
      <c r="R31" s="77">
        <f t="shared" si="4"/>
        <v>0</v>
      </c>
      <c r="S31" s="137">
        <f t="shared" si="8"/>
        <v>0</v>
      </c>
      <c r="T31" s="135">
        <f t="shared" si="9"/>
        <v>0</v>
      </c>
    </row>
    <row r="32" spans="2:26" ht="54.95" customHeight="1" x14ac:dyDescent="0.4">
      <c r="B32" s="64">
        <v>14</v>
      </c>
      <c r="C32" s="65"/>
      <c r="D32" s="66"/>
      <c r="E32" s="67"/>
      <c r="F32" s="65"/>
      <c r="G32" s="82"/>
      <c r="H32" s="68"/>
      <c r="I32" s="115">
        <f t="shared" si="0"/>
        <v>0</v>
      </c>
      <c r="J32" s="116" t="s">
        <v>1</v>
      </c>
      <c r="K32" s="115">
        <f t="shared" si="1"/>
        <v>1</v>
      </c>
      <c r="L32" s="117" t="s">
        <v>0</v>
      </c>
      <c r="M32" s="128">
        <f t="shared" si="2"/>
        <v>0</v>
      </c>
      <c r="N32" s="73" t="str">
        <f t="shared" si="5"/>
        <v>0</v>
      </c>
      <c r="O32" s="119">
        <f t="shared" si="6"/>
        <v>0</v>
      </c>
      <c r="P32" s="120">
        <f t="shared" si="7"/>
        <v>0</v>
      </c>
      <c r="Q32" s="124">
        <f t="shared" si="3"/>
        <v>0</v>
      </c>
      <c r="R32" s="77">
        <f t="shared" si="4"/>
        <v>0</v>
      </c>
      <c r="S32" s="136">
        <f t="shared" si="8"/>
        <v>0</v>
      </c>
      <c r="T32" s="135">
        <f t="shared" si="9"/>
        <v>0</v>
      </c>
    </row>
    <row r="33" spans="2:20" ht="54.95" customHeight="1" x14ac:dyDescent="0.4">
      <c r="B33" s="64">
        <v>15</v>
      </c>
      <c r="C33" s="65"/>
      <c r="D33" s="66"/>
      <c r="E33" s="67"/>
      <c r="F33" s="65"/>
      <c r="G33" s="82"/>
      <c r="H33" s="68"/>
      <c r="I33" s="115">
        <f t="shared" si="0"/>
        <v>0</v>
      </c>
      <c r="J33" s="116" t="s">
        <v>1</v>
      </c>
      <c r="K33" s="115">
        <f t="shared" si="1"/>
        <v>1</v>
      </c>
      <c r="L33" s="117" t="s">
        <v>0</v>
      </c>
      <c r="M33" s="128">
        <f t="shared" si="2"/>
        <v>0</v>
      </c>
      <c r="N33" s="73" t="str">
        <f t="shared" si="5"/>
        <v>0</v>
      </c>
      <c r="O33" s="119">
        <f t="shared" si="6"/>
        <v>0</v>
      </c>
      <c r="P33" s="120">
        <f t="shared" si="7"/>
        <v>0</v>
      </c>
      <c r="Q33" s="124">
        <f t="shared" si="3"/>
        <v>0</v>
      </c>
      <c r="R33" s="77">
        <f t="shared" si="4"/>
        <v>0</v>
      </c>
      <c r="S33" s="130">
        <f t="shared" si="8"/>
        <v>0</v>
      </c>
      <c r="T33" s="135">
        <f t="shared" si="9"/>
        <v>0</v>
      </c>
    </row>
    <row r="34" spans="2:20" ht="54.95" customHeight="1" x14ac:dyDescent="0.4">
      <c r="B34" s="87">
        <v>16</v>
      </c>
      <c r="C34" s="65"/>
      <c r="D34" s="66"/>
      <c r="E34" s="67"/>
      <c r="F34" s="65"/>
      <c r="G34" s="82"/>
      <c r="H34" s="68"/>
      <c r="I34" s="115">
        <f t="shared" si="0"/>
        <v>0</v>
      </c>
      <c r="J34" s="116" t="s">
        <v>1</v>
      </c>
      <c r="K34" s="115">
        <f t="shared" si="1"/>
        <v>1</v>
      </c>
      <c r="L34" s="117" t="s">
        <v>0</v>
      </c>
      <c r="M34" s="128">
        <f t="shared" si="2"/>
        <v>0</v>
      </c>
      <c r="N34" s="73" t="str">
        <f t="shared" si="5"/>
        <v>0</v>
      </c>
      <c r="O34" s="119">
        <f t="shared" si="6"/>
        <v>0</v>
      </c>
      <c r="P34" s="120">
        <f t="shared" si="7"/>
        <v>0</v>
      </c>
      <c r="Q34" s="124">
        <f t="shared" si="3"/>
        <v>0</v>
      </c>
      <c r="R34" s="77">
        <f t="shared" si="4"/>
        <v>0</v>
      </c>
      <c r="S34" s="137">
        <f t="shared" si="8"/>
        <v>0</v>
      </c>
      <c r="T34" s="135">
        <f t="shared" si="9"/>
        <v>0</v>
      </c>
    </row>
    <row r="35" spans="2:20" ht="54.95" customHeight="1" x14ac:dyDescent="0.4">
      <c r="B35" s="64">
        <v>17</v>
      </c>
      <c r="C35" s="65"/>
      <c r="D35" s="66"/>
      <c r="E35" s="67"/>
      <c r="F35" s="65"/>
      <c r="G35" s="82"/>
      <c r="H35" s="68"/>
      <c r="I35" s="115">
        <f t="shared" si="0"/>
        <v>0</v>
      </c>
      <c r="J35" s="116" t="s">
        <v>1</v>
      </c>
      <c r="K35" s="115">
        <f t="shared" si="1"/>
        <v>1</v>
      </c>
      <c r="L35" s="117" t="s">
        <v>0</v>
      </c>
      <c r="M35" s="128">
        <f t="shared" si="2"/>
        <v>0</v>
      </c>
      <c r="N35" s="73" t="str">
        <f t="shared" si="5"/>
        <v>0</v>
      </c>
      <c r="O35" s="119">
        <f t="shared" si="6"/>
        <v>0</v>
      </c>
      <c r="P35" s="120">
        <f t="shared" si="7"/>
        <v>0</v>
      </c>
      <c r="Q35" s="124">
        <f t="shared" si="3"/>
        <v>0</v>
      </c>
      <c r="R35" s="77">
        <f t="shared" si="4"/>
        <v>0</v>
      </c>
      <c r="S35" s="136">
        <f t="shared" si="8"/>
        <v>0</v>
      </c>
      <c r="T35" s="135">
        <f t="shared" si="9"/>
        <v>0</v>
      </c>
    </row>
    <row r="36" spans="2:20" ht="54.95" customHeight="1" x14ac:dyDescent="0.4">
      <c r="B36" s="64">
        <v>18</v>
      </c>
      <c r="C36" s="65"/>
      <c r="D36" s="66"/>
      <c r="E36" s="67"/>
      <c r="F36" s="65"/>
      <c r="G36" s="82"/>
      <c r="H36" s="68"/>
      <c r="I36" s="115">
        <f t="shared" si="0"/>
        <v>0</v>
      </c>
      <c r="J36" s="116" t="s">
        <v>1</v>
      </c>
      <c r="K36" s="115">
        <f t="shared" si="1"/>
        <v>1</v>
      </c>
      <c r="L36" s="117" t="s">
        <v>0</v>
      </c>
      <c r="M36" s="128">
        <f t="shared" si="2"/>
        <v>0</v>
      </c>
      <c r="N36" s="73" t="str">
        <f t="shared" si="5"/>
        <v>0</v>
      </c>
      <c r="O36" s="119">
        <f t="shared" si="6"/>
        <v>0</v>
      </c>
      <c r="P36" s="120">
        <f t="shared" si="7"/>
        <v>0</v>
      </c>
      <c r="Q36" s="124">
        <f t="shared" si="3"/>
        <v>0</v>
      </c>
      <c r="R36" s="77">
        <f t="shared" si="4"/>
        <v>0</v>
      </c>
      <c r="S36" s="136">
        <f t="shared" si="8"/>
        <v>0</v>
      </c>
      <c r="T36" s="135">
        <f t="shared" si="9"/>
        <v>0</v>
      </c>
    </row>
    <row r="37" spans="2:20" ht="54.95" customHeight="1" x14ac:dyDescent="0.4">
      <c r="B37" s="87">
        <v>19</v>
      </c>
      <c r="C37" s="65"/>
      <c r="D37" s="66"/>
      <c r="E37" s="67"/>
      <c r="F37" s="65"/>
      <c r="G37" s="82"/>
      <c r="H37" s="68"/>
      <c r="I37" s="115">
        <f t="shared" si="0"/>
        <v>0</v>
      </c>
      <c r="J37" s="116" t="s">
        <v>1</v>
      </c>
      <c r="K37" s="115">
        <f t="shared" si="1"/>
        <v>1</v>
      </c>
      <c r="L37" s="117" t="s">
        <v>0</v>
      </c>
      <c r="M37" s="128">
        <f t="shared" si="2"/>
        <v>0</v>
      </c>
      <c r="N37" s="73" t="str">
        <f t="shared" si="5"/>
        <v>0</v>
      </c>
      <c r="O37" s="119">
        <f t="shared" si="6"/>
        <v>0</v>
      </c>
      <c r="P37" s="120">
        <f t="shared" si="7"/>
        <v>0</v>
      </c>
      <c r="Q37" s="124">
        <f t="shared" si="3"/>
        <v>0</v>
      </c>
      <c r="R37" s="77">
        <f t="shared" si="4"/>
        <v>0</v>
      </c>
      <c r="S37" s="130">
        <f t="shared" si="8"/>
        <v>0</v>
      </c>
      <c r="T37" s="135">
        <f t="shared" si="9"/>
        <v>0</v>
      </c>
    </row>
    <row r="38" spans="2:20" ht="54.95" customHeight="1" x14ac:dyDescent="0.4">
      <c r="B38" s="64">
        <v>20</v>
      </c>
      <c r="C38" s="65"/>
      <c r="D38" s="66"/>
      <c r="E38" s="67"/>
      <c r="F38" s="65"/>
      <c r="G38" s="82"/>
      <c r="H38" s="68"/>
      <c r="I38" s="115">
        <f t="shared" si="0"/>
        <v>0</v>
      </c>
      <c r="J38" s="116" t="s">
        <v>1</v>
      </c>
      <c r="K38" s="115">
        <f t="shared" si="1"/>
        <v>1</v>
      </c>
      <c r="L38" s="117" t="s">
        <v>0</v>
      </c>
      <c r="M38" s="128">
        <f t="shared" si="2"/>
        <v>0</v>
      </c>
      <c r="N38" s="73" t="str">
        <f t="shared" si="5"/>
        <v>0</v>
      </c>
      <c r="O38" s="119">
        <f t="shared" si="6"/>
        <v>0</v>
      </c>
      <c r="P38" s="120">
        <f t="shared" si="7"/>
        <v>0</v>
      </c>
      <c r="Q38" s="124">
        <f t="shared" si="3"/>
        <v>0</v>
      </c>
      <c r="R38" s="77">
        <f t="shared" si="4"/>
        <v>0</v>
      </c>
      <c r="S38" s="136">
        <f t="shared" si="8"/>
        <v>0</v>
      </c>
      <c r="T38" s="135">
        <f t="shared" si="9"/>
        <v>0</v>
      </c>
    </row>
    <row r="39" spans="2:20" ht="54.95" customHeight="1" x14ac:dyDescent="0.4">
      <c r="B39" s="64">
        <v>21</v>
      </c>
      <c r="C39" s="91"/>
      <c r="D39" s="66"/>
      <c r="E39" s="67"/>
      <c r="F39" s="65"/>
      <c r="G39" s="82"/>
      <c r="H39" s="68"/>
      <c r="I39" s="115">
        <f t="shared" si="0"/>
        <v>0</v>
      </c>
      <c r="J39" s="116" t="s">
        <v>1</v>
      </c>
      <c r="K39" s="115">
        <f t="shared" si="1"/>
        <v>1</v>
      </c>
      <c r="L39" s="117" t="s">
        <v>0</v>
      </c>
      <c r="M39" s="128">
        <f t="shared" si="2"/>
        <v>0</v>
      </c>
      <c r="N39" s="73" t="str">
        <f t="shared" si="5"/>
        <v>0</v>
      </c>
      <c r="O39" s="119">
        <f t="shared" si="6"/>
        <v>0</v>
      </c>
      <c r="P39" s="120">
        <f t="shared" si="7"/>
        <v>0</v>
      </c>
      <c r="Q39" s="124">
        <f t="shared" si="3"/>
        <v>0</v>
      </c>
      <c r="R39" s="77">
        <f t="shared" si="4"/>
        <v>0</v>
      </c>
      <c r="S39" s="136">
        <f t="shared" si="8"/>
        <v>0</v>
      </c>
      <c r="T39" s="135">
        <f t="shared" si="9"/>
        <v>0</v>
      </c>
    </row>
    <row r="40" spans="2:20" ht="54.95" customHeight="1" x14ac:dyDescent="0.4">
      <c r="B40" s="87">
        <v>22</v>
      </c>
      <c r="C40" s="65"/>
      <c r="D40" s="66"/>
      <c r="E40" s="67"/>
      <c r="F40" s="65"/>
      <c r="G40" s="82"/>
      <c r="H40" s="68"/>
      <c r="I40" s="115">
        <f t="shared" si="0"/>
        <v>0</v>
      </c>
      <c r="J40" s="116" t="s">
        <v>1</v>
      </c>
      <c r="K40" s="115">
        <f t="shared" si="1"/>
        <v>1</v>
      </c>
      <c r="L40" s="117" t="s">
        <v>0</v>
      </c>
      <c r="M40" s="128">
        <f t="shared" si="2"/>
        <v>0</v>
      </c>
      <c r="N40" s="73" t="str">
        <f t="shared" si="5"/>
        <v>0</v>
      </c>
      <c r="O40" s="119">
        <f t="shared" si="6"/>
        <v>0</v>
      </c>
      <c r="P40" s="120">
        <f t="shared" si="7"/>
        <v>0</v>
      </c>
      <c r="Q40" s="124">
        <f t="shared" si="3"/>
        <v>0</v>
      </c>
      <c r="R40" s="77">
        <f t="shared" si="4"/>
        <v>0</v>
      </c>
      <c r="S40" s="136">
        <f t="shared" si="8"/>
        <v>0</v>
      </c>
      <c r="T40" s="135">
        <f t="shared" si="9"/>
        <v>0</v>
      </c>
    </row>
    <row r="41" spans="2:20" ht="54.95" customHeight="1" x14ac:dyDescent="0.4">
      <c r="B41" s="64">
        <v>23</v>
      </c>
      <c r="C41" s="65"/>
      <c r="D41" s="66"/>
      <c r="E41" s="67"/>
      <c r="F41" s="65"/>
      <c r="G41" s="82"/>
      <c r="H41" s="68"/>
      <c r="I41" s="115">
        <f t="shared" si="0"/>
        <v>0</v>
      </c>
      <c r="J41" s="116" t="s">
        <v>1</v>
      </c>
      <c r="K41" s="115">
        <f t="shared" si="1"/>
        <v>1</v>
      </c>
      <c r="L41" s="117" t="s">
        <v>0</v>
      </c>
      <c r="M41" s="128">
        <f t="shared" si="2"/>
        <v>0</v>
      </c>
      <c r="N41" s="73" t="str">
        <f t="shared" si="5"/>
        <v>0</v>
      </c>
      <c r="O41" s="119">
        <f t="shared" si="6"/>
        <v>0</v>
      </c>
      <c r="P41" s="120">
        <f t="shared" si="7"/>
        <v>0</v>
      </c>
      <c r="Q41" s="124">
        <f t="shared" si="3"/>
        <v>0</v>
      </c>
      <c r="R41" s="77">
        <f t="shared" si="4"/>
        <v>0</v>
      </c>
      <c r="S41" s="136">
        <f t="shared" si="8"/>
        <v>0</v>
      </c>
      <c r="T41" s="135">
        <f t="shared" si="9"/>
        <v>0</v>
      </c>
    </row>
    <row r="42" spans="2:20" ht="54.95" customHeight="1" x14ac:dyDescent="0.4">
      <c r="B42" s="87">
        <v>24</v>
      </c>
      <c r="C42" s="95"/>
      <c r="D42" s="66"/>
      <c r="E42" s="67"/>
      <c r="F42" s="65"/>
      <c r="G42" s="82"/>
      <c r="H42" s="68"/>
      <c r="I42" s="115">
        <f t="shared" si="0"/>
        <v>0</v>
      </c>
      <c r="J42" s="116" t="s">
        <v>1</v>
      </c>
      <c r="K42" s="115">
        <f t="shared" si="1"/>
        <v>1</v>
      </c>
      <c r="L42" s="117" t="s">
        <v>0</v>
      </c>
      <c r="M42" s="128">
        <f t="shared" si="2"/>
        <v>0</v>
      </c>
      <c r="N42" s="73" t="str">
        <f t="shared" si="5"/>
        <v>0</v>
      </c>
      <c r="O42" s="119">
        <f t="shared" si="6"/>
        <v>0</v>
      </c>
      <c r="P42" s="120">
        <f t="shared" si="7"/>
        <v>0</v>
      </c>
      <c r="Q42" s="124">
        <f t="shared" si="3"/>
        <v>0</v>
      </c>
      <c r="R42" s="77">
        <f t="shared" si="4"/>
        <v>0</v>
      </c>
      <c r="S42" s="130">
        <f t="shared" si="8"/>
        <v>0</v>
      </c>
      <c r="T42" s="135">
        <f t="shared" si="9"/>
        <v>0</v>
      </c>
    </row>
    <row r="43" spans="2:20" ht="54.95" customHeight="1" x14ac:dyDescent="0.4">
      <c r="B43" s="64">
        <v>25</v>
      </c>
      <c r="C43" s="65"/>
      <c r="D43" s="66"/>
      <c r="E43" s="67"/>
      <c r="F43" s="65"/>
      <c r="G43" s="82"/>
      <c r="H43" s="68"/>
      <c r="I43" s="115">
        <f t="shared" si="0"/>
        <v>0</v>
      </c>
      <c r="J43" s="116" t="s">
        <v>1</v>
      </c>
      <c r="K43" s="115">
        <f t="shared" si="1"/>
        <v>1</v>
      </c>
      <c r="L43" s="117" t="s">
        <v>0</v>
      </c>
      <c r="M43" s="128">
        <f t="shared" si="2"/>
        <v>0</v>
      </c>
      <c r="N43" s="73" t="str">
        <f t="shared" si="5"/>
        <v>0</v>
      </c>
      <c r="O43" s="119">
        <f t="shared" si="6"/>
        <v>0</v>
      </c>
      <c r="P43" s="120">
        <f t="shared" si="7"/>
        <v>0</v>
      </c>
      <c r="Q43" s="124">
        <f t="shared" si="3"/>
        <v>0</v>
      </c>
      <c r="R43" s="77">
        <f t="shared" si="4"/>
        <v>0</v>
      </c>
      <c r="S43" s="136">
        <f t="shared" si="8"/>
        <v>0</v>
      </c>
      <c r="T43" s="135">
        <f t="shared" si="9"/>
        <v>0</v>
      </c>
    </row>
    <row r="44" spans="2:20" ht="54.95" customHeight="1" x14ac:dyDescent="0.4">
      <c r="B44" s="87">
        <v>26</v>
      </c>
      <c r="C44" s="65"/>
      <c r="D44" s="66"/>
      <c r="E44" s="67"/>
      <c r="F44" s="65"/>
      <c r="G44" s="82"/>
      <c r="H44" s="68"/>
      <c r="I44" s="115">
        <f t="shared" si="0"/>
        <v>0</v>
      </c>
      <c r="J44" s="116" t="s">
        <v>1</v>
      </c>
      <c r="K44" s="115">
        <f t="shared" si="1"/>
        <v>1</v>
      </c>
      <c r="L44" s="117" t="s">
        <v>0</v>
      </c>
      <c r="M44" s="128">
        <f t="shared" si="2"/>
        <v>0</v>
      </c>
      <c r="N44" s="73" t="str">
        <f t="shared" si="5"/>
        <v>0</v>
      </c>
      <c r="O44" s="119">
        <f t="shared" si="6"/>
        <v>0</v>
      </c>
      <c r="P44" s="120">
        <f t="shared" si="7"/>
        <v>0</v>
      </c>
      <c r="Q44" s="124">
        <f t="shared" si="3"/>
        <v>0</v>
      </c>
      <c r="R44" s="77">
        <f t="shared" si="4"/>
        <v>0</v>
      </c>
      <c r="S44" s="130">
        <f t="shared" si="8"/>
        <v>0</v>
      </c>
      <c r="T44" s="135">
        <f t="shared" si="9"/>
        <v>0</v>
      </c>
    </row>
    <row r="45" spans="2:20" ht="54.95" customHeight="1" x14ac:dyDescent="0.4">
      <c r="B45" s="64">
        <v>27</v>
      </c>
      <c r="C45" s="65"/>
      <c r="D45" s="66"/>
      <c r="E45" s="67"/>
      <c r="F45" s="65"/>
      <c r="G45" s="82"/>
      <c r="H45" s="68"/>
      <c r="I45" s="115">
        <f t="shared" si="0"/>
        <v>0</v>
      </c>
      <c r="J45" s="116" t="s">
        <v>1</v>
      </c>
      <c r="K45" s="115">
        <f t="shared" si="1"/>
        <v>1</v>
      </c>
      <c r="L45" s="117" t="s">
        <v>0</v>
      </c>
      <c r="M45" s="128">
        <f t="shared" si="2"/>
        <v>0</v>
      </c>
      <c r="N45" s="73" t="str">
        <f t="shared" si="5"/>
        <v>0</v>
      </c>
      <c r="O45" s="119">
        <f t="shared" si="6"/>
        <v>0</v>
      </c>
      <c r="P45" s="120">
        <f t="shared" si="7"/>
        <v>0</v>
      </c>
      <c r="Q45" s="124">
        <f t="shared" si="3"/>
        <v>0</v>
      </c>
      <c r="R45" s="77">
        <f t="shared" si="4"/>
        <v>0</v>
      </c>
      <c r="S45" s="137">
        <f t="shared" si="8"/>
        <v>0</v>
      </c>
      <c r="T45" s="135">
        <f t="shared" si="9"/>
        <v>0</v>
      </c>
    </row>
    <row r="46" spans="2:20" s="1" customFormat="1" ht="54.95" customHeight="1" x14ac:dyDescent="0.4">
      <c r="B46" s="87">
        <v>28</v>
      </c>
      <c r="C46" s="96"/>
      <c r="D46" s="66"/>
      <c r="E46" s="67"/>
      <c r="F46" s="65"/>
      <c r="G46" s="82"/>
      <c r="H46" s="68"/>
      <c r="I46" s="115">
        <f t="shared" si="0"/>
        <v>0</v>
      </c>
      <c r="J46" s="116" t="s">
        <v>1</v>
      </c>
      <c r="K46" s="115">
        <f t="shared" si="1"/>
        <v>1</v>
      </c>
      <c r="L46" s="117" t="s">
        <v>0</v>
      </c>
      <c r="M46" s="128">
        <f t="shared" si="2"/>
        <v>0</v>
      </c>
      <c r="N46" s="73" t="str">
        <f t="shared" si="5"/>
        <v>0</v>
      </c>
      <c r="O46" s="119">
        <f t="shared" si="6"/>
        <v>0</v>
      </c>
      <c r="P46" s="120">
        <f t="shared" si="7"/>
        <v>0</v>
      </c>
      <c r="Q46" s="124">
        <f t="shared" si="3"/>
        <v>0</v>
      </c>
      <c r="R46" s="77">
        <f t="shared" si="4"/>
        <v>0</v>
      </c>
      <c r="S46" s="136">
        <f t="shared" si="8"/>
        <v>0</v>
      </c>
      <c r="T46" s="135">
        <f t="shared" si="9"/>
        <v>0</v>
      </c>
    </row>
    <row r="47" spans="2:20" ht="54.95" customHeight="1" x14ac:dyDescent="0.4">
      <c r="B47" s="64">
        <v>29</v>
      </c>
      <c r="C47" s="65"/>
      <c r="D47" s="66"/>
      <c r="E47" s="67"/>
      <c r="F47" s="65"/>
      <c r="G47" s="82"/>
      <c r="H47" s="68"/>
      <c r="I47" s="115">
        <f t="shared" si="0"/>
        <v>0</v>
      </c>
      <c r="J47" s="116" t="s">
        <v>1</v>
      </c>
      <c r="K47" s="115">
        <f t="shared" si="1"/>
        <v>1</v>
      </c>
      <c r="L47" s="117" t="s">
        <v>0</v>
      </c>
      <c r="M47" s="128">
        <f t="shared" si="2"/>
        <v>0</v>
      </c>
      <c r="N47" s="73" t="str">
        <f t="shared" si="5"/>
        <v>0</v>
      </c>
      <c r="O47" s="119">
        <f t="shared" si="6"/>
        <v>0</v>
      </c>
      <c r="P47" s="120">
        <f t="shared" si="7"/>
        <v>0</v>
      </c>
      <c r="Q47" s="124">
        <f t="shared" si="3"/>
        <v>0</v>
      </c>
      <c r="R47" s="77">
        <f t="shared" si="4"/>
        <v>0</v>
      </c>
      <c r="S47" s="130">
        <f t="shared" si="8"/>
        <v>0</v>
      </c>
      <c r="T47" s="135">
        <f t="shared" si="9"/>
        <v>0</v>
      </c>
    </row>
    <row r="48" spans="2:20" ht="54.95" customHeight="1" x14ac:dyDescent="0.4">
      <c r="B48" s="87">
        <v>30</v>
      </c>
      <c r="C48" s="91"/>
      <c r="D48" s="66"/>
      <c r="E48" s="67"/>
      <c r="F48" s="65"/>
      <c r="G48" s="82"/>
      <c r="H48" s="68"/>
      <c r="I48" s="115">
        <f t="shared" si="0"/>
        <v>0</v>
      </c>
      <c r="J48" s="116" t="s">
        <v>1</v>
      </c>
      <c r="K48" s="115">
        <f t="shared" si="1"/>
        <v>1</v>
      </c>
      <c r="L48" s="117" t="s">
        <v>0</v>
      </c>
      <c r="M48" s="128">
        <f t="shared" si="2"/>
        <v>0</v>
      </c>
      <c r="N48" s="73" t="str">
        <f t="shared" si="5"/>
        <v>0</v>
      </c>
      <c r="O48" s="119">
        <f t="shared" si="6"/>
        <v>0</v>
      </c>
      <c r="P48" s="120">
        <f t="shared" si="7"/>
        <v>0</v>
      </c>
      <c r="Q48" s="124">
        <f t="shared" si="3"/>
        <v>0</v>
      </c>
      <c r="R48" s="77">
        <f t="shared" si="4"/>
        <v>0</v>
      </c>
      <c r="S48" s="137">
        <f t="shared" si="8"/>
        <v>0</v>
      </c>
      <c r="T48" s="135">
        <f t="shared" si="9"/>
        <v>0</v>
      </c>
    </row>
    <row r="49" spans="2:62" ht="54.95" customHeight="1" x14ac:dyDescent="0.4">
      <c r="B49" s="64">
        <v>31</v>
      </c>
      <c r="C49" s="65"/>
      <c r="D49" s="66"/>
      <c r="E49" s="67"/>
      <c r="F49" s="65"/>
      <c r="G49" s="82"/>
      <c r="H49" s="68"/>
      <c r="I49" s="115">
        <f t="shared" si="0"/>
        <v>0</v>
      </c>
      <c r="J49" s="116" t="s">
        <v>1</v>
      </c>
      <c r="K49" s="115">
        <f t="shared" si="1"/>
        <v>1</v>
      </c>
      <c r="L49" s="117" t="s">
        <v>0</v>
      </c>
      <c r="M49" s="128">
        <f t="shared" si="2"/>
        <v>0</v>
      </c>
      <c r="N49" s="73" t="str">
        <f t="shared" si="5"/>
        <v>0</v>
      </c>
      <c r="O49" s="119">
        <f t="shared" si="6"/>
        <v>0</v>
      </c>
      <c r="P49" s="120">
        <f t="shared" si="7"/>
        <v>0</v>
      </c>
      <c r="Q49" s="124">
        <f t="shared" si="3"/>
        <v>0</v>
      </c>
      <c r="R49" s="77">
        <f t="shared" si="4"/>
        <v>0</v>
      </c>
      <c r="S49" s="136">
        <f t="shared" si="8"/>
        <v>0</v>
      </c>
      <c r="T49" s="135">
        <f t="shared" si="9"/>
        <v>0</v>
      </c>
    </row>
    <row r="50" spans="2:62" ht="54.95" customHeight="1" x14ac:dyDescent="0.4">
      <c r="B50" s="87">
        <v>32</v>
      </c>
      <c r="C50" s="97"/>
      <c r="D50" s="66"/>
      <c r="E50" s="67"/>
      <c r="F50" s="65"/>
      <c r="G50" s="82"/>
      <c r="H50" s="68"/>
      <c r="I50" s="115">
        <f t="shared" si="0"/>
        <v>0</v>
      </c>
      <c r="J50" s="116" t="s">
        <v>1</v>
      </c>
      <c r="K50" s="115">
        <f t="shared" si="1"/>
        <v>1</v>
      </c>
      <c r="L50" s="117" t="s">
        <v>0</v>
      </c>
      <c r="M50" s="128">
        <f t="shared" si="2"/>
        <v>0</v>
      </c>
      <c r="N50" s="73" t="str">
        <f t="shared" si="5"/>
        <v>0</v>
      </c>
      <c r="O50" s="119">
        <f t="shared" si="6"/>
        <v>0</v>
      </c>
      <c r="P50" s="120">
        <f t="shared" si="7"/>
        <v>0</v>
      </c>
      <c r="Q50" s="124">
        <f t="shared" si="3"/>
        <v>0</v>
      </c>
      <c r="R50" s="77">
        <f t="shared" si="4"/>
        <v>0</v>
      </c>
      <c r="S50" s="130">
        <f t="shared" si="8"/>
        <v>0</v>
      </c>
      <c r="T50" s="135">
        <f t="shared" si="9"/>
        <v>0</v>
      </c>
    </row>
    <row r="51" spans="2:62" ht="54.95" customHeight="1" x14ac:dyDescent="0.4">
      <c r="B51" s="64">
        <v>33</v>
      </c>
      <c r="C51" s="65"/>
      <c r="D51" s="66"/>
      <c r="E51" s="67"/>
      <c r="F51" s="65"/>
      <c r="G51" s="82"/>
      <c r="H51" s="68"/>
      <c r="I51" s="115">
        <f t="shared" si="0"/>
        <v>0</v>
      </c>
      <c r="J51" s="116" t="s">
        <v>1</v>
      </c>
      <c r="K51" s="115">
        <f t="shared" si="1"/>
        <v>1</v>
      </c>
      <c r="L51" s="117" t="s">
        <v>0</v>
      </c>
      <c r="M51" s="128">
        <f t="shared" si="2"/>
        <v>0</v>
      </c>
      <c r="N51" s="73" t="str">
        <f t="shared" si="5"/>
        <v>0</v>
      </c>
      <c r="O51" s="119">
        <f t="shared" si="6"/>
        <v>0</v>
      </c>
      <c r="P51" s="120">
        <f t="shared" si="7"/>
        <v>0</v>
      </c>
      <c r="Q51" s="124">
        <f t="shared" si="3"/>
        <v>0</v>
      </c>
      <c r="R51" s="77">
        <f t="shared" si="4"/>
        <v>0</v>
      </c>
      <c r="S51" s="137">
        <f t="shared" si="8"/>
        <v>0</v>
      </c>
      <c r="T51" s="135">
        <f t="shared" si="9"/>
        <v>0</v>
      </c>
    </row>
    <row r="52" spans="2:62" ht="54.95" customHeight="1" x14ac:dyDescent="0.4">
      <c r="B52" s="87">
        <v>34</v>
      </c>
      <c r="C52" s="65"/>
      <c r="D52" s="66"/>
      <c r="E52" s="67"/>
      <c r="F52" s="65"/>
      <c r="G52" s="82"/>
      <c r="H52" s="68"/>
      <c r="I52" s="115">
        <f t="shared" si="0"/>
        <v>0</v>
      </c>
      <c r="J52" s="116" t="s">
        <v>1</v>
      </c>
      <c r="K52" s="115">
        <f t="shared" si="1"/>
        <v>1</v>
      </c>
      <c r="L52" s="117" t="s">
        <v>0</v>
      </c>
      <c r="M52" s="128">
        <f t="shared" si="2"/>
        <v>0</v>
      </c>
      <c r="N52" s="73" t="str">
        <f t="shared" si="5"/>
        <v>0</v>
      </c>
      <c r="O52" s="119">
        <f t="shared" si="6"/>
        <v>0</v>
      </c>
      <c r="P52" s="120">
        <f t="shared" si="7"/>
        <v>0</v>
      </c>
      <c r="Q52" s="124">
        <f t="shared" si="3"/>
        <v>0</v>
      </c>
      <c r="R52" s="77">
        <f t="shared" si="4"/>
        <v>0</v>
      </c>
      <c r="S52" s="137">
        <f t="shared" si="8"/>
        <v>0</v>
      </c>
      <c r="T52" s="135">
        <f t="shared" si="9"/>
        <v>0</v>
      </c>
    </row>
    <row r="53" spans="2:62" ht="54.95" customHeight="1" x14ac:dyDescent="0.4">
      <c r="B53" s="64">
        <v>35</v>
      </c>
      <c r="C53" s="97"/>
      <c r="D53" s="66"/>
      <c r="E53" s="67"/>
      <c r="F53" s="65"/>
      <c r="G53" s="82"/>
      <c r="H53" s="68"/>
      <c r="I53" s="115">
        <f t="shared" si="0"/>
        <v>0</v>
      </c>
      <c r="J53" s="116" t="s">
        <v>1</v>
      </c>
      <c r="K53" s="115">
        <f t="shared" si="1"/>
        <v>1</v>
      </c>
      <c r="L53" s="117" t="s">
        <v>0</v>
      </c>
      <c r="M53" s="128">
        <f t="shared" si="2"/>
        <v>0</v>
      </c>
      <c r="N53" s="73" t="str">
        <f t="shared" si="5"/>
        <v>0</v>
      </c>
      <c r="O53" s="119">
        <f t="shared" si="6"/>
        <v>0</v>
      </c>
      <c r="P53" s="120">
        <f t="shared" si="7"/>
        <v>0</v>
      </c>
      <c r="Q53" s="124">
        <f t="shared" si="3"/>
        <v>0</v>
      </c>
      <c r="R53" s="77">
        <f t="shared" si="4"/>
        <v>0</v>
      </c>
      <c r="S53" s="137">
        <f t="shared" si="8"/>
        <v>0</v>
      </c>
      <c r="T53" s="135">
        <f t="shared" si="9"/>
        <v>0</v>
      </c>
    </row>
    <row r="54" spans="2:62" ht="54.95" customHeight="1" x14ac:dyDescent="0.4">
      <c r="B54" s="87">
        <v>36</v>
      </c>
      <c r="C54" s="98"/>
      <c r="D54" s="66"/>
      <c r="E54" s="67"/>
      <c r="F54" s="65"/>
      <c r="G54" s="82"/>
      <c r="H54" s="68"/>
      <c r="I54" s="115">
        <f t="shared" si="0"/>
        <v>0</v>
      </c>
      <c r="J54" s="116" t="s">
        <v>1</v>
      </c>
      <c r="K54" s="115">
        <f t="shared" si="1"/>
        <v>1</v>
      </c>
      <c r="L54" s="117" t="s">
        <v>0</v>
      </c>
      <c r="M54" s="128">
        <f t="shared" si="2"/>
        <v>0</v>
      </c>
      <c r="N54" s="73" t="str">
        <f t="shared" si="5"/>
        <v>0</v>
      </c>
      <c r="O54" s="119">
        <f t="shared" si="6"/>
        <v>0</v>
      </c>
      <c r="P54" s="120">
        <f t="shared" si="7"/>
        <v>0</v>
      </c>
      <c r="Q54" s="124">
        <f t="shared" si="3"/>
        <v>0</v>
      </c>
      <c r="R54" s="77">
        <f t="shared" si="4"/>
        <v>0</v>
      </c>
      <c r="S54" s="136">
        <f t="shared" si="8"/>
        <v>0</v>
      </c>
      <c r="T54" s="135">
        <f t="shared" si="9"/>
        <v>0</v>
      </c>
    </row>
    <row r="55" spans="2:62" ht="54.95" customHeight="1" x14ac:dyDescent="0.4">
      <c r="B55" s="64">
        <v>37</v>
      </c>
      <c r="C55" s="65"/>
      <c r="D55" s="66"/>
      <c r="E55" s="67"/>
      <c r="F55" s="65"/>
      <c r="G55" s="99"/>
      <c r="H55" s="68"/>
      <c r="I55" s="115">
        <f t="shared" si="0"/>
        <v>0</v>
      </c>
      <c r="J55" s="116" t="s">
        <v>1</v>
      </c>
      <c r="K55" s="115">
        <f t="shared" si="1"/>
        <v>1</v>
      </c>
      <c r="L55" s="117" t="s">
        <v>0</v>
      </c>
      <c r="M55" s="128">
        <f t="shared" si="2"/>
        <v>0</v>
      </c>
      <c r="N55" s="73" t="str">
        <f t="shared" si="5"/>
        <v>0</v>
      </c>
      <c r="O55" s="119">
        <f t="shared" si="6"/>
        <v>0</v>
      </c>
      <c r="P55" s="120">
        <f t="shared" si="7"/>
        <v>0</v>
      </c>
      <c r="Q55" s="124">
        <f t="shared" si="3"/>
        <v>0</v>
      </c>
      <c r="R55" s="77">
        <f t="shared" si="4"/>
        <v>0</v>
      </c>
      <c r="S55" s="136">
        <f t="shared" si="8"/>
        <v>0</v>
      </c>
      <c r="T55" s="135">
        <f t="shared" si="9"/>
        <v>0</v>
      </c>
    </row>
    <row r="56" spans="2:62" s="1" customFormat="1" ht="54.95" customHeight="1" x14ac:dyDescent="0.4">
      <c r="B56" s="87">
        <v>38</v>
      </c>
      <c r="C56" s="96"/>
      <c r="D56" s="66"/>
      <c r="E56" s="67"/>
      <c r="F56" s="65"/>
      <c r="G56" s="82"/>
      <c r="H56" s="68"/>
      <c r="I56" s="115">
        <f t="shared" si="0"/>
        <v>0</v>
      </c>
      <c r="J56" s="116" t="s">
        <v>1</v>
      </c>
      <c r="K56" s="115">
        <f t="shared" si="1"/>
        <v>1</v>
      </c>
      <c r="L56" s="117" t="s">
        <v>0</v>
      </c>
      <c r="M56" s="128">
        <f t="shared" si="2"/>
        <v>0</v>
      </c>
      <c r="N56" s="73" t="str">
        <f t="shared" si="5"/>
        <v>0</v>
      </c>
      <c r="O56" s="119">
        <f t="shared" si="6"/>
        <v>0</v>
      </c>
      <c r="P56" s="120">
        <f t="shared" si="7"/>
        <v>0</v>
      </c>
      <c r="Q56" s="124">
        <f t="shared" si="3"/>
        <v>0</v>
      </c>
      <c r="R56" s="77">
        <f t="shared" si="4"/>
        <v>0</v>
      </c>
      <c r="S56" s="136">
        <f t="shared" si="8"/>
        <v>0</v>
      </c>
      <c r="T56" s="135">
        <f t="shared" si="9"/>
        <v>0</v>
      </c>
    </row>
    <row r="57" spans="2:62" ht="54.75" customHeight="1" x14ac:dyDescent="0.4">
      <c r="B57" s="64">
        <v>39</v>
      </c>
      <c r="C57" s="65"/>
      <c r="D57" s="66"/>
      <c r="E57" s="67"/>
      <c r="F57" s="65"/>
      <c r="G57" s="82"/>
      <c r="H57" s="68"/>
      <c r="I57" s="115">
        <f t="shared" si="0"/>
        <v>0</v>
      </c>
      <c r="J57" s="116" t="s">
        <v>1</v>
      </c>
      <c r="K57" s="115">
        <f t="shared" si="1"/>
        <v>1</v>
      </c>
      <c r="L57" s="117" t="s">
        <v>0</v>
      </c>
      <c r="M57" s="128">
        <f t="shared" si="2"/>
        <v>0</v>
      </c>
      <c r="N57" s="73" t="str">
        <f t="shared" si="5"/>
        <v>0</v>
      </c>
      <c r="O57" s="119">
        <f t="shared" si="6"/>
        <v>0</v>
      </c>
      <c r="P57" s="120">
        <f t="shared" si="7"/>
        <v>0</v>
      </c>
      <c r="Q57" s="124">
        <f t="shared" si="3"/>
        <v>0</v>
      </c>
      <c r="R57" s="77">
        <f t="shared" si="4"/>
        <v>0</v>
      </c>
      <c r="S57" s="136">
        <f t="shared" si="8"/>
        <v>0</v>
      </c>
      <c r="T57" s="135">
        <f t="shared" si="9"/>
        <v>0</v>
      </c>
    </row>
    <row r="58" spans="2:62" ht="54.95" customHeight="1" thickBot="1" x14ac:dyDescent="0.45">
      <c r="B58" s="87">
        <v>40</v>
      </c>
      <c r="C58" s="65"/>
      <c r="D58" s="66"/>
      <c r="E58" s="67"/>
      <c r="F58" s="65"/>
      <c r="G58" s="100"/>
      <c r="H58" s="68"/>
      <c r="I58" s="115">
        <f t="shared" si="0"/>
        <v>0</v>
      </c>
      <c r="J58" s="116" t="s">
        <v>1</v>
      </c>
      <c r="K58" s="115">
        <f t="shared" si="1"/>
        <v>1</v>
      </c>
      <c r="L58" s="117" t="s">
        <v>0</v>
      </c>
      <c r="M58" s="128">
        <f t="shared" si="2"/>
        <v>0</v>
      </c>
      <c r="N58" s="73" t="str">
        <f t="shared" si="5"/>
        <v>0</v>
      </c>
      <c r="O58" s="129">
        <f t="shared" si="6"/>
        <v>0</v>
      </c>
      <c r="P58" s="130">
        <f t="shared" si="7"/>
        <v>0</v>
      </c>
      <c r="Q58" s="124">
        <f t="shared" si="3"/>
        <v>0</v>
      </c>
      <c r="R58" s="77">
        <f t="shared" si="4"/>
        <v>0</v>
      </c>
      <c r="S58" s="137">
        <f t="shared" si="8"/>
        <v>0</v>
      </c>
      <c r="T58" s="135">
        <f>P58+S58</f>
        <v>0</v>
      </c>
    </row>
    <row r="59" spans="2:62" ht="54.75" customHeight="1" thickBot="1" x14ac:dyDescent="0.45">
      <c r="B59" s="143" t="s">
        <v>12</v>
      </c>
      <c r="C59" s="144"/>
      <c r="D59" s="144"/>
      <c r="E59" s="144"/>
      <c r="F59" s="144"/>
      <c r="G59" s="144"/>
      <c r="H59" s="144"/>
      <c r="I59" s="144"/>
      <c r="J59" s="144"/>
      <c r="K59" s="144"/>
      <c r="L59" s="144"/>
      <c r="M59" s="131">
        <f>SUM(M19:M58)</f>
        <v>0</v>
      </c>
      <c r="N59" s="131">
        <f t="shared" ref="N59:S59" si="10">SUM(N19:N58)</f>
        <v>0</v>
      </c>
      <c r="O59" s="132">
        <f t="shared" si="10"/>
        <v>0</v>
      </c>
      <c r="P59" s="132">
        <f t="shared" si="10"/>
        <v>0</v>
      </c>
      <c r="Q59" s="132">
        <f t="shared" si="10"/>
        <v>0</v>
      </c>
      <c r="R59" s="132">
        <f t="shared" si="10"/>
        <v>0</v>
      </c>
      <c r="S59" s="132">
        <f t="shared" si="10"/>
        <v>0</v>
      </c>
      <c r="T59" s="133">
        <f>SUM(T19:T58)</f>
        <v>0</v>
      </c>
    </row>
    <row r="63" spans="2:62" x14ac:dyDescent="0.4">
      <c r="D63" s="138" t="e">
        <f>#REF!</f>
        <v>#REF!</v>
      </c>
      <c r="E63" s="138"/>
      <c r="F63" s="138" t="e">
        <f>D63+1</f>
        <v>#REF!</v>
      </c>
      <c r="G63" s="138"/>
      <c r="H63" s="138" t="e">
        <f t="shared" ref="H63" si="11">F63+1</f>
        <v>#REF!</v>
      </c>
      <c r="I63" s="138"/>
      <c r="J63" s="138" t="e">
        <f>H63+1</f>
        <v>#REF!</v>
      </c>
      <c r="K63" s="138"/>
      <c r="L63" s="138" t="e">
        <f>J63+1</f>
        <v>#REF!</v>
      </c>
      <c r="M63" s="138"/>
      <c r="N63" s="138" t="e">
        <f>L63+1</f>
        <v>#REF!</v>
      </c>
      <c r="O63" s="138"/>
      <c r="P63" s="138" t="e">
        <f>N63+1</f>
        <v>#REF!</v>
      </c>
      <c r="Q63" s="138"/>
      <c r="R63" s="138" t="e">
        <f>P63+1</f>
        <v>#REF!</v>
      </c>
      <c r="S63" s="138"/>
      <c r="T63" s="108"/>
      <c r="U63" s="138" t="e">
        <f>#REF!+1</f>
        <v>#REF!</v>
      </c>
      <c r="V63" s="138"/>
      <c r="W63" s="138" t="e">
        <f>U63+1</f>
        <v>#REF!</v>
      </c>
      <c r="X63" s="138"/>
      <c r="Y63" s="138" t="e">
        <f>W63+1</f>
        <v>#REF!</v>
      </c>
      <c r="Z63" s="138"/>
      <c r="AA63" s="138" t="e">
        <f>Y63+1</f>
        <v>#REF!</v>
      </c>
      <c r="AB63" s="138"/>
      <c r="AC63" s="138" t="e">
        <f>AA63+1</f>
        <v>#REF!</v>
      </c>
      <c r="AD63" s="138"/>
      <c r="AE63" s="138" t="e">
        <f>AC63+1</f>
        <v>#REF!</v>
      </c>
      <c r="AF63" s="138"/>
      <c r="AG63" s="138" t="e">
        <f>AE63+1</f>
        <v>#REF!</v>
      </c>
      <c r="AH63" s="138"/>
      <c r="AI63" s="138" t="e">
        <f>AG63+1</f>
        <v>#REF!</v>
      </c>
      <c r="AJ63" s="138"/>
      <c r="AK63" s="138" t="e">
        <f>AI63+1</f>
        <v>#REF!</v>
      </c>
      <c r="AL63" s="138"/>
      <c r="AM63" s="138" t="e">
        <f>AK63+1</f>
        <v>#REF!</v>
      </c>
      <c r="AN63" s="138"/>
      <c r="AO63" s="138" t="e">
        <f>AM63+1</f>
        <v>#REF!</v>
      </c>
      <c r="AP63" s="138"/>
      <c r="AQ63" s="138" t="e">
        <f>AO63+1</f>
        <v>#REF!</v>
      </c>
      <c r="AR63" s="138"/>
      <c r="AS63" s="138" t="e">
        <f>AQ63+1</f>
        <v>#REF!</v>
      </c>
      <c r="AT63" s="138"/>
      <c r="AU63" s="138" t="e">
        <f>AS63+1</f>
        <v>#REF!</v>
      </c>
      <c r="AV63" s="138"/>
      <c r="AW63" s="138" t="e">
        <f>AU63+1</f>
        <v>#REF!</v>
      </c>
      <c r="AX63" s="138"/>
      <c r="AY63" s="138" t="e">
        <f>AW63+1</f>
        <v>#REF!</v>
      </c>
      <c r="AZ63" s="138"/>
      <c r="BA63" s="138" t="e">
        <f>AY63+1</f>
        <v>#REF!</v>
      </c>
      <c r="BB63" s="138"/>
      <c r="BC63" s="138" t="e">
        <f>BA63+1</f>
        <v>#REF!</v>
      </c>
      <c r="BD63" s="138"/>
      <c r="BE63" s="138" t="e">
        <f>BC63+1</f>
        <v>#REF!</v>
      </c>
      <c r="BF63" s="138"/>
      <c r="BG63" s="138" t="e">
        <f>BE63+1</f>
        <v>#REF!</v>
      </c>
      <c r="BH63" s="138"/>
      <c r="BI63" s="138" t="e">
        <f>BG63+1</f>
        <v>#REF!</v>
      </c>
      <c r="BJ63" s="138"/>
    </row>
    <row r="64" spans="2:62" x14ac:dyDescent="0.4">
      <c r="D64" s="52" t="s">
        <v>64</v>
      </c>
      <c r="E64" s="52" t="s">
        <v>65</v>
      </c>
      <c r="F64" s="52" t="s">
        <v>64</v>
      </c>
      <c r="G64" s="52" t="s">
        <v>65</v>
      </c>
      <c r="H64" s="52" t="s">
        <v>64</v>
      </c>
      <c r="I64" s="52" t="s">
        <v>65</v>
      </c>
      <c r="J64" s="52" t="s">
        <v>64</v>
      </c>
      <c r="K64" s="52" t="s">
        <v>65</v>
      </c>
      <c r="L64" s="52" t="s">
        <v>64</v>
      </c>
      <c r="M64" s="52" t="s">
        <v>65</v>
      </c>
      <c r="N64" s="52" t="s">
        <v>64</v>
      </c>
      <c r="O64" s="52" t="s">
        <v>65</v>
      </c>
      <c r="P64" s="52" t="s">
        <v>64</v>
      </c>
      <c r="Q64" s="52" t="s">
        <v>65</v>
      </c>
      <c r="R64" s="52" t="s">
        <v>64</v>
      </c>
      <c r="S64" s="52" t="s">
        <v>65</v>
      </c>
      <c r="T64" s="52" t="s">
        <v>65</v>
      </c>
      <c r="U64" s="52" t="s">
        <v>64</v>
      </c>
      <c r="V64" s="52" t="s">
        <v>65</v>
      </c>
      <c r="W64" s="52" t="s">
        <v>64</v>
      </c>
      <c r="X64" s="52" t="s">
        <v>65</v>
      </c>
      <c r="Y64" s="52" t="s">
        <v>64</v>
      </c>
      <c r="Z64" s="52" t="s">
        <v>65</v>
      </c>
      <c r="AA64" s="52" t="s">
        <v>64</v>
      </c>
      <c r="AB64" s="52" t="s">
        <v>65</v>
      </c>
      <c r="AC64" s="52" t="s">
        <v>64</v>
      </c>
      <c r="AD64" s="52" t="s">
        <v>65</v>
      </c>
      <c r="AE64" s="52" t="s">
        <v>64</v>
      </c>
      <c r="AF64" s="52" t="s">
        <v>65</v>
      </c>
      <c r="AG64" s="52" t="s">
        <v>64</v>
      </c>
      <c r="AH64" s="52" t="s">
        <v>65</v>
      </c>
      <c r="AI64" s="52" t="s">
        <v>64</v>
      </c>
      <c r="AJ64" s="52" t="s">
        <v>65</v>
      </c>
      <c r="AK64" s="52" t="s">
        <v>64</v>
      </c>
      <c r="AL64" s="52" t="s">
        <v>65</v>
      </c>
      <c r="AM64" s="52" t="s">
        <v>64</v>
      </c>
      <c r="AN64" s="52" t="s">
        <v>65</v>
      </c>
      <c r="AO64" s="52" t="s">
        <v>64</v>
      </c>
      <c r="AP64" s="52" t="s">
        <v>65</v>
      </c>
      <c r="AQ64" s="52" t="s">
        <v>64</v>
      </c>
      <c r="AR64" s="52" t="s">
        <v>65</v>
      </c>
      <c r="AS64" s="52" t="s">
        <v>64</v>
      </c>
      <c r="AT64" s="52" t="s">
        <v>65</v>
      </c>
      <c r="AU64" s="52" t="s">
        <v>64</v>
      </c>
      <c r="AV64" s="52" t="s">
        <v>65</v>
      </c>
      <c r="AW64" s="52" t="s">
        <v>64</v>
      </c>
      <c r="AX64" s="52" t="s">
        <v>65</v>
      </c>
      <c r="AY64" s="52" t="s">
        <v>64</v>
      </c>
      <c r="AZ64" s="52" t="s">
        <v>65</v>
      </c>
      <c r="BA64" s="52" t="s">
        <v>64</v>
      </c>
      <c r="BB64" s="52" t="s">
        <v>65</v>
      </c>
      <c r="BC64" s="52" t="s">
        <v>64</v>
      </c>
      <c r="BD64" s="52" t="s">
        <v>65</v>
      </c>
      <c r="BE64" s="52" t="s">
        <v>64</v>
      </c>
      <c r="BF64" s="52" t="s">
        <v>65</v>
      </c>
      <c r="BG64" s="52" t="s">
        <v>64</v>
      </c>
      <c r="BH64" s="52" t="s">
        <v>65</v>
      </c>
      <c r="BI64" s="52" t="s">
        <v>64</v>
      </c>
      <c r="BJ64" s="52" t="s">
        <v>65</v>
      </c>
    </row>
    <row r="65" spans="3:3" x14ac:dyDescent="0.4">
      <c r="C65" t="s">
        <v>51</v>
      </c>
    </row>
    <row r="66" spans="3:3" x14ac:dyDescent="0.4">
      <c r="C66" t="s">
        <v>52</v>
      </c>
    </row>
    <row r="67" spans="3:3" x14ac:dyDescent="0.4">
      <c r="C67" t="s">
        <v>53</v>
      </c>
    </row>
    <row r="68" spans="3:3" x14ac:dyDescent="0.4">
      <c r="C68" t="s">
        <v>54</v>
      </c>
    </row>
    <row r="69" spans="3:3" x14ac:dyDescent="0.4">
      <c r="C69" t="s">
        <v>55</v>
      </c>
    </row>
    <row r="70" spans="3:3" x14ac:dyDescent="0.4">
      <c r="C70" t="s">
        <v>56</v>
      </c>
    </row>
    <row r="71" spans="3:3" x14ac:dyDescent="0.4">
      <c r="C71" t="s">
        <v>57</v>
      </c>
    </row>
    <row r="72" spans="3:3" x14ac:dyDescent="0.4">
      <c r="C72" t="s">
        <v>58</v>
      </c>
    </row>
    <row r="73" spans="3:3" x14ac:dyDescent="0.4">
      <c r="C73" t="s">
        <v>59</v>
      </c>
    </row>
    <row r="74" spans="3:3" x14ac:dyDescent="0.4">
      <c r="C74" t="s">
        <v>60</v>
      </c>
    </row>
    <row r="75" spans="3:3" x14ac:dyDescent="0.4">
      <c r="C75" t="s">
        <v>61</v>
      </c>
    </row>
    <row r="76" spans="3:3" x14ac:dyDescent="0.4">
      <c r="C76" t="s">
        <v>62</v>
      </c>
    </row>
    <row r="77" spans="3:3" x14ac:dyDescent="0.4">
      <c r="C77" t="s">
        <v>63</v>
      </c>
    </row>
  </sheetData>
  <sheetProtection sheet="1"/>
  <mergeCells count="60">
    <mergeCell ref="AS63:AT63"/>
    <mergeCell ref="W63:X63"/>
    <mergeCell ref="Y63:Z63"/>
    <mergeCell ref="AA63:AB63"/>
    <mergeCell ref="AC63:AD63"/>
    <mergeCell ref="AQ63:AR63"/>
    <mergeCell ref="AI63:AJ63"/>
    <mergeCell ref="AK63:AL63"/>
    <mergeCell ref="AM63:AN63"/>
    <mergeCell ref="AO63:AP63"/>
    <mergeCell ref="AG63:AH63"/>
    <mergeCell ref="AE63:AF63"/>
    <mergeCell ref="BG63:BH63"/>
    <mergeCell ref="BI63:BJ63"/>
    <mergeCell ref="AU63:AV63"/>
    <mergeCell ref="AW63:AX63"/>
    <mergeCell ref="AY63:AZ63"/>
    <mergeCell ref="BA63:BB63"/>
    <mergeCell ref="BC63:BD63"/>
    <mergeCell ref="BE63:BF63"/>
    <mergeCell ref="U63:V63"/>
    <mergeCell ref="B59:L59"/>
    <mergeCell ref="D63:E63"/>
    <mergeCell ref="F63:G63"/>
    <mergeCell ref="H63:I63"/>
    <mergeCell ref="J63:K63"/>
    <mergeCell ref="L63:M63"/>
    <mergeCell ref="N63:O63"/>
    <mergeCell ref="P63:Q63"/>
    <mergeCell ref="N17:P17"/>
    <mergeCell ref="R63:S63"/>
    <mergeCell ref="B8:C9"/>
    <mergeCell ref="B10:T10"/>
    <mergeCell ref="B11:H14"/>
    <mergeCell ref="I11:T14"/>
    <mergeCell ref="B15:B18"/>
    <mergeCell ref="C15:C18"/>
    <mergeCell ref="D15:D18"/>
    <mergeCell ref="E15:E18"/>
    <mergeCell ref="N15:P16"/>
    <mergeCell ref="B1:S3"/>
    <mergeCell ref="T1:T3"/>
    <mergeCell ref="B4:C5"/>
    <mergeCell ref="B6:C7"/>
    <mergeCell ref="Q15:S17"/>
    <mergeCell ref="T15:T18"/>
    <mergeCell ref="R4:T9"/>
    <mergeCell ref="J4:M5"/>
    <mergeCell ref="N4:N5"/>
    <mergeCell ref="O4:Q5"/>
    <mergeCell ref="D8:Q9"/>
    <mergeCell ref="M6:Q7"/>
    <mergeCell ref="D4:G5"/>
    <mergeCell ref="D6:G7"/>
    <mergeCell ref="H6:L7"/>
    <mergeCell ref="H4:I5"/>
    <mergeCell ref="F15:F18"/>
    <mergeCell ref="G15:H17"/>
    <mergeCell ref="I15:L18"/>
    <mergeCell ref="M15:M18"/>
  </mergeCells>
  <phoneticPr fontId="1"/>
  <dataValidations count="3">
    <dataValidation type="list" allowBlank="1" showInputMessage="1" showErrorMessage="1" sqref="D19:D58" xr:uid="{933D2943-160F-4C18-81EE-99D8156AEC0D}">
      <formula1>"男,女"</formula1>
    </dataValidation>
    <dataValidation type="list" allowBlank="1" showInputMessage="1" showErrorMessage="1" sqref="F19:F58" xr:uid="{822A40D7-42F1-4625-8776-F2526E85DBF5}">
      <formula1>$Z$15:$Z$16</formula1>
    </dataValidation>
    <dataValidation type="list" allowBlank="1" showInputMessage="1" showErrorMessage="1" sqref="E19:E58" xr:uid="{74B0FA73-192D-42C7-AC82-1A5C7A5240FE}">
      <formula1>"年少未満,年少以上,小学生,小学生(一部免除者),中学生,中学生(一部免除者),高校生,高校生(一部免除者),高等専門学校生(3年生以下),高等専門学校生(4年生以上),大学生,短期大学生,専修学校生,その他の学生,社会人,指導者・関係者"</formula1>
    </dataValidation>
  </dataValidations>
  <printOptions horizontalCentered="1"/>
  <pageMargins left="0.70866141732283472" right="0.70866141732283472" top="0.74803149606299213" bottom="0.74803149606299213" header="0.31496062992125984" footer="0.31496062992125984"/>
  <pageSetup paperSize="8"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0183F-AE23-4396-9297-3AB5278A9F83}">
  <sheetPr>
    <tabColor rgb="FFFFFF00"/>
    <pageSetUpPr fitToPage="1"/>
  </sheetPr>
  <dimension ref="B1:BM77"/>
  <sheetViews>
    <sheetView view="pageBreakPreview" zoomScale="85" zoomScaleNormal="90" zoomScaleSheetLayoutView="85" workbookViewId="0">
      <pane ySplit="18" topLeftCell="A19" activePane="bottomLeft" state="frozen"/>
      <selection activeCell="R7" sqref="R7"/>
      <selection pane="bottomLeft" activeCell="D4" sqref="D4:H5"/>
    </sheetView>
  </sheetViews>
  <sheetFormatPr defaultColWidth="8.75" defaultRowHeight="18.75" x14ac:dyDescent="0.4"/>
  <cols>
    <col min="1" max="1" width="8.75" customWidth="1"/>
    <col min="2" max="2" width="4.375" customWidth="1"/>
    <col min="3" max="3" width="33" customWidth="1"/>
    <col min="4" max="4" width="8.375" customWidth="1"/>
    <col min="5" max="5" width="28.625" customWidth="1"/>
    <col min="6" max="6" width="8.375" customWidth="1"/>
    <col min="7" max="7" width="10.375" customWidth="1"/>
    <col min="8" max="8" width="10.625" customWidth="1"/>
    <col min="9" max="9" width="4.625" customWidth="1"/>
    <col min="10" max="10" width="2.5" customWidth="1"/>
    <col min="11" max="11" width="4.625" customWidth="1"/>
    <col min="12" max="12" width="5.75" customWidth="1"/>
    <col min="13" max="14" width="12.625" customWidth="1"/>
    <col min="15" max="15" width="8.625" customWidth="1"/>
    <col min="16" max="17" width="12.625" customWidth="1"/>
    <col min="18" max="19" width="8.625" customWidth="1"/>
    <col min="20" max="20" width="12.625" customWidth="1"/>
    <col min="21" max="21" width="8.625" customWidth="1"/>
    <col min="22" max="22" width="10" customWidth="1"/>
    <col min="23" max="23" width="18.625" customWidth="1"/>
    <col min="24" max="28" width="8.75" customWidth="1"/>
  </cols>
  <sheetData>
    <row r="1" spans="2:29" ht="18.75" customHeight="1" x14ac:dyDescent="0.4">
      <c r="B1" s="194" t="s">
        <v>88</v>
      </c>
      <c r="C1" s="194"/>
      <c r="D1" s="194"/>
      <c r="E1" s="194"/>
      <c r="F1" s="194"/>
      <c r="G1" s="194"/>
      <c r="H1" s="194"/>
      <c r="I1" s="194"/>
      <c r="J1" s="194"/>
      <c r="K1" s="194"/>
      <c r="L1" s="194"/>
      <c r="M1" s="194"/>
      <c r="N1" s="194"/>
      <c r="O1" s="194"/>
      <c r="P1" s="194"/>
      <c r="Q1" s="194"/>
      <c r="R1" s="194"/>
      <c r="S1" s="194"/>
      <c r="T1" s="194"/>
      <c r="U1" s="194"/>
      <c r="V1" s="195" t="s">
        <v>38</v>
      </c>
      <c r="W1" s="196"/>
    </row>
    <row r="2" spans="2:29" ht="18.75" customHeight="1" x14ac:dyDescent="0.4">
      <c r="B2" s="194"/>
      <c r="C2" s="194"/>
      <c r="D2" s="194"/>
      <c r="E2" s="194"/>
      <c r="F2" s="194"/>
      <c r="G2" s="194"/>
      <c r="H2" s="194"/>
      <c r="I2" s="194"/>
      <c r="J2" s="194"/>
      <c r="K2" s="194"/>
      <c r="L2" s="194"/>
      <c r="M2" s="194"/>
      <c r="N2" s="194"/>
      <c r="O2" s="194"/>
      <c r="P2" s="194"/>
      <c r="Q2" s="194"/>
      <c r="R2" s="194"/>
      <c r="S2" s="194"/>
      <c r="T2" s="194"/>
      <c r="U2" s="194"/>
      <c r="V2" s="196"/>
      <c r="W2" s="196"/>
    </row>
    <row r="3" spans="2:29" ht="18.75" customHeight="1" x14ac:dyDescent="0.4">
      <c r="B3" s="194"/>
      <c r="C3" s="194"/>
      <c r="D3" s="194"/>
      <c r="E3" s="194"/>
      <c r="F3" s="194"/>
      <c r="G3" s="194"/>
      <c r="H3" s="194"/>
      <c r="I3" s="194"/>
      <c r="J3" s="194"/>
      <c r="K3" s="194"/>
      <c r="L3" s="194"/>
      <c r="M3" s="194"/>
      <c r="N3" s="194"/>
      <c r="O3" s="194"/>
      <c r="P3" s="194"/>
      <c r="Q3" s="194"/>
      <c r="R3" s="194"/>
      <c r="S3" s="194"/>
      <c r="T3" s="194"/>
      <c r="U3" s="194"/>
      <c r="V3" s="196"/>
      <c r="W3" s="196"/>
    </row>
    <row r="4" spans="2:29" ht="18" customHeight="1" x14ac:dyDescent="0.4">
      <c r="B4" s="197" t="s">
        <v>50</v>
      </c>
      <c r="C4" s="198"/>
      <c r="D4" s="201" t="s">
        <v>93</v>
      </c>
      <c r="E4" s="201"/>
      <c r="F4" s="201"/>
      <c r="G4" s="201"/>
      <c r="H4" s="201"/>
      <c r="I4" s="201" t="s">
        <v>40</v>
      </c>
      <c r="J4" s="201"/>
      <c r="K4" s="201"/>
      <c r="L4" s="201"/>
      <c r="M4" s="215">
        <v>46127</v>
      </c>
      <c r="N4" s="215"/>
      <c r="O4" s="215"/>
      <c r="P4" s="212" t="s">
        <v>48</v>
      </c>
      <c r="Q4" s="215">
        <v>46132</v>
      </c>
      <c r="R4" s="215"/>
      <c r="S4" s="215"/>
      <c r="T4" s="203" t="s">
        <v>96</v>
      </c>
      <c r="U4" s="204"/>
      <c r="V4" s="204"/>
      <c r="W4" s="205"/>
    </row>
    <row r="5" spans="2:29" ht="18" customHeight="1" x14ac:dyDescent="0.4">
      <c r="B5" s="199"/>
      <c r="C5" s="200"/>
      <c r="D5" s="201"/>
      <c r="E5" s="201"/>
      <c r="F5" s="201"/>
      <c r="G5" s="201"/>
      <c r="H5" s="201"/>
      <c r="I5" s="201"/>
      <c r="J5" s="201"/>
      <c r="K5" s="201"/>
      <c r="L5" s="201"/>
      <c r="M5" s="215"/>
      <c r="N5" s="215"/>
      <c r="O5" s="215"/>
      <c r="P5" s="212"/>
      <c r="Q5" s="215"/>
      <c r="R5" s="215"/>
      <c r="S5" s="215"/>
      <c r="T5" s="206"/>
      <c r="U5" s="207"/>
      <c r="V5" s="207"/>
      <c r="W5" s="208"/>
      <c r="Y5" s="32"/>
    </row>
    <row r="6" spans="2:29" ht="18" customHeight="1" x14ac:dyDescent="0.4">
      <c r="B6" s="197" t="s">
        <v>91</v>
      </c>
      <c r="C6" s="198"/>
      <c r="D6" s="213" t="s">
        <v>77</v>
      </c>
      <c r="E6" s="213"/>
      <c r="F6" s="213"/>
      <c r="G6" s="213"/>
      <c r="H6" s="213"/>
      <c r="I6" s="213" t="s">
        <v>90</v>
      </c>
      <c r="J6" s="213"/>
      <c r="K6" s="213"/>
      <c r="L6" s="213"/>
      <c r="M6" s="213"/>
      <c r="N6" s="212" t="s">
        <v>95</v>
      </c>
      <c r="O6" s="212"/>
      <c r="P6" s="212"/>
      <c r="Q6" s="212"/>
      <c r="R6" s="212"/>
      <c r="S6" s="212"/>
      <c r="T6" s="206"/>
      <c r="U6" s="207"/>
      <c r="V6" s="207"/>
      <c r="W6" s="208"/>
    </row>
    <row r="7" spans="2:29" ht="18" customHeight="1" x14ac:dyDescent="0.4">
      <c r="B7" s="199"/>
      <c r="C7" s="200"/>
      <c r="D7" s="213"/>
      <c r="E7" s="213"/>
      <c r="F7" s="213"/>
      <c r="G7" s="213"/>
      <c r="H7" s="213"/>
      <c r="I7" s="213"/>
      <c r="J7" s="213"/>
      <c r="K7" s="213"/>
      <c r="L7" s="213"/>
      <c r="M7" s="213"/>
      <c r="N7" s="212"/>
      <c r="O7" s="212"/>
      <c r="P7" s="212"/>
      <c r="Q7" s="212"/>
      <c r="R7" s="212"/>
      <c r="S7" s="212"/>
      <c r="T7" s="206"/>
      <c r="U7" s="207"/>
      <c r="V7" s="207"/>
      <c r="W7" s="208"/>
      <c r="Y7" s="32"/>
    </row>
    <row r="8" spans="2:29" ht="18" customHeight="1" x14ac:dyDescent="0.4">
      <c r="B8" s="197" t="s">
        <v>92</v>
      </c>
      <c r="C8" s="198"/>
      <c r="D8" s="201" t="s">
        <v>94</v>
      </c>
      <c r="E8" s="201"/>
      <c r="F8" s="201"/>
      <c r="G8" s="201"/>
      <c r="H8" s="201"/>
      <c r="I8" s="201"/>
      <c r="J8" s="201"/>
      <c r="K8" s="201"/>
      <c r="L8" s="201"/>
      <c r="M8" s="201"/>
      <c r="N8" s="201"/>
      <c r="O8" s="201"/>
      <c r="P8" s="201"/>
      <c r="Q8" s="201"/>
      <c r="R8" s="201"/>
      <c r="S8" s="201"/>
      <c r="T8" s="206"/>
      <c r="U8" s="207"/>
      <c r="V8" s="207"/>
      <c r="W8" s="208"/>
    </row>
    <row r="9" spans="2:29" ht="18" customHeight="1" x14ac:dyDescent="0.4">
      <c r="B9" s="199"/>
      <c r="C9" s="200"/>
      <c r="D9" s="201"/>
      <c r="E9" s="201"/>
      <c r="F9" s="201"/>
      <c r="G9" s="201"/>
      <c r="H9" s="201"/>
      <c r="I9" s="201"/>
      <c r="J9" s="201"/>
      <c r="K9" s="201"/>
      <c r="L9" s="201"/>
      <c r="M9" s="201"/>
      <c r="N9" s="201"/>
      <c r="O9" s="201"/>
      <c r="P9" s="201"/>
      <c r="Q9" s="201"/>
      <c r="R9" s="201"/>
      <c r="S9" s="201"/>
      <c r="T9" s="209"/>
      <c r="U9" s="210"/>
      <c r="V9" s="210"/>
      <c r="W9" s="211"/>
      <c r="Y9" s="32"/>
    </row>
    <row r="10" spans="2:29" ht="19.5" thickBot="1" x14ac:dyDescent="0.45">
      <c r="B10" s="202"/>
      <c r="C10" s="202"/>
      <c r="D10" s="202"/>
      <c r="E10" s="202"/>
      <c r="F10" s="202"/>
      <c r="G10" s="202"/>
      <c r="H10" s="202"/>
      <c r="I10" s="202"/>
      <c r="J10" s="202"/>
      <c r="K10" s="202"/>
      <c r="L10" s="202"/>
      <c r="M10" s="202"/>
      <c r="N10" s="202"/>
      <c r="O10" s="202"/>
      <c r="P10" s="202"/>
      <c r="Q10" s="202"/>
      <c r="R10" s="202"/>
      <c r="S10" s="202"/>
      <c r="T10" s="202"/>
      <c r="U10" s="202"/>
      <c r="V10" s="202"/>
      <c r="W10" s="202"/>
    </row>
    <row r="11" spans="2:29" x14ac:dyDescent="0.4">
      <c r="B11" s="145" t="s">
        <v>45</v>
      </c>
      <c r="C11" s="146"/>
      <c r="D11" s="146"/>
      <c r="E11" s="146"/>
      <c r="F11" s="146"/>
      <c r="G11" s="146"/>
      <c r="H11" s="147"/>
      <c r="I11" s="154" t="s">
        <v>68</v>
      </c>
      <c r="J11" s="155"/>
      <c r="K11" s="155"/>
      <c r="L11" s="155"/>
      <c r="M11" s="155"/>
      <c r="N11" s="155"/>
      <c r="O11" s="155"/>
      <c r="P11" s="155"/>
      <c r="Q11" s="155"/>
      <c r="R11" s="155"/>
      <c r="S11" s="155"/>
      <c r="T11" s="155"/>
      <c r="U11" s="155"/>
      <c r="V11" s="155"/>
      <c r="W11" s="156"/>
      <c r="AA11" t="s">
        <v>66</v>
      </c>
    </row>
    <row r="12" spans="2:29" ht="13.5" customHeight="1" x14ac:dyDescent="0.4">
      <c r="B12" s="148"/>
      <c r="C12" s="149"/>
      <c r="D12" s="149"/>
      <c r="E12" s="149"/>
      <c r="F12" s="149"/>
      <c r="G12" s="149"/>
      <c r="H12" s="150"/>
      <c r="I12" s="157"/>
      <c r="J12" s="158"/>
      <c r="K12" s="158"/>
      <c r="L12" s="158"/>
      <c r="M12" s="158"/>
      <c r="N12" s="158"/>
      <c r="O12" s="158"/>
      <c r="P12" s="158"/>
      <c r="Q12" s="158"/>
      <c r="R12" s="158"/>
      <c r="S12" s="158"/>
      <c r="T12" s="158"/>
      <c r="U12" s="158"/>
      <c r="V12" s="158"/>
      <c r="W12" s="159"/>
      <c r="AA12">
        <v>200</v>
      </c>
    </row>
    <row r="13" spans="2:29" ht="13.5" customHeight="1" x14ac:dyDescent="0.4">
      <c r="B13" s="148"/>
      <c r="C13" s="149"/>
      <c r="D13" s="149"/>
      <c r="E13" s="149"/>
      <c r="F13" s="149"/>
      <c r="G13" s="149"/>
      <c r="H13" s="150"/>
      <c r="I13" s="157"/>
      <c r="J13" s="158"/>
      <c r="K13" s="158"/>
      <c r="L13" s="158"/>
      <c r="M13" s="158"/>
      <c r="N13" s="158"/>
      <c r="O13" s="158"/>
      <c r="P13" s="158"/>
      <c r="Q13" s="158"/>
      <c r="R13" s="158"/>
      <c r="S13" s="158"/>
      <c r="T13" s="158"/>
      <c r="U13" s="158"/>
      <c r="V13" s="158"/>
      <c r="W13" s="159"/>
    </row>
    <row r="14" spans="2:29" ht="13.5" customHeight="1" thickBot="1" x14ac:dyDescent="0.45">
      <c r="B14" s="151"/>
      <c r="C14" s="152"/>
      <c r="D14" s="152"/>
      <c r="E14" s="152"/>
      <c r="F14" s="152"/>
      <c r="G14" s="152"/>
      <c r="H14" s="153"/>
      <c r="I14" s="160"/>
      <c r="J14" s="161"/>
      <c r="K14" s="161"/>
      <c r="L14" s="161"/>
      <c r="M14" s="161"/>
      <c r="N14" s="161"/>
      <c r="O14" s="161"/>
      <c r="P14" s="161"/>
      <c r="Q14" s="161"/>
      <c r="R14" s="161"/>
      <c r="S14" s="161"/>
      <c r="T14" s="161"/>
      <c r="U14" s="161"/>
      <c r="V14" s="161"/>
      <c r="W14" s="162"/>
    </row>
    <row r="15" spans="2:29" ht="18.75" customHeight="1" x14ac:dyDescent="0.4">
      <c r="B15" s="177" t="s">
        <v>10</v>
      </c>
      <c r="C15" s="180" t="s">
        <v>9</v>
      </c>
      <c r="D15" s="180" t="s">
        <v>8</v>
      </c>
      <c r="E15" s="180" t="s">
        <v>28</v>
      </c>
      <c r="F15" s="187" t="s">
        <v>44</v>
      </c>
      <c r="G15" s="188" t="s">
        <v>41</v>
      </c>
      <c r="H15" s="189"/>
      <c r="I15" s="166" t="s">
        <v>7</v>
      </c>
      <c r="J15" s="166"/>
      <c r="K15" s="166"/>
      <c r="L15" s="166"/>
      <c r="M15" s="169" t="s">
        <v>6</v>
      </c>
      <c r="N15" s="139" t="s">
        <v>11</v>
      </c>
      <c r="O15" s="140"/>
      <c r="P15" s="140"/>
      <c r="Q15" s="139" t="s">
        <v>5</v>
      </c>
      <c r="R15" s="140"/>
      <c r="S15" s="183"/>
      <c r="T15" s="244" t="s">
        <v>84</v>
      </c>
      <c r="U15" s="140"/>
      <c r="V15" s="140"/>
      <c r="W15" s="163" t="s">
        <v>27</v>
      </c>
      <c r="X15" s="2"/>
      <c r="AC15" t="s">
        <v>35</v>
      </c>
    </row>
    <row r="16" spans="2:29" ht="18.75" customHeight="1" x14ac:dyDescent="0.4">
      <c r="B16" s="178"/>
      <c r="C16" s="181"/>
      <c r="D16" s="181"/>
      <c r="E16" s="181"/>
      <c r="F16" s="181"/>
      <c r="G16" s="190"/>
      <c r="H16" s="191"/>
      <c r="I16" s="167"/>
      <c r="J16" s="167"/>
      <c r="K16" s="167"/>
      <c r="L16" s="167"/>
      <c r="M16" s="170"/>
      <c r="N16" s="141"/>
      <c r="O16" s="142"/>
      <c r="P16" s="142"/>
      <c r="Q16" s="184"/>
      <c r="R16" s="185"/>
      <c r="S16" s="186"/>
      <c r="T16" s="185"/>
      <c r="U16" s="185"/>
      <c r="V16" s="185"/>
      <c r="W16" s="164"/>
      <c r="AC16" t="s">
        <v>36</v>
      </c>
    </row>
    <row r="17" spans="2:29" ht="18.75" customHeight="1" x14ac:dyDescent="0.4">
      <c r="B17" s="178"/>
      <c r="C17" s="181"/>
      <c r="D17" s="181"/>
      <c r="E17" s="181"/>
      <c r="F17" s="181"/>
      <c r="G17" s="192"/>
      <c r="H17" s="193"/>
      <c r="I17" s="167"/>
      <c r="J17" s="167"/>
      <c r="K17" s="167"/>
      <c r="L17" s="167"/>
      <c r="M17" s="170"/>
      <c r="N17" s="141" t="s">
        <v>13</v>
      </c>
      <c r="O17" s="142"/>
      <c r="P17" s="176"/>
      <c r="Q17" s="141"/>
      <c r="R17" s="142"/>
      <c r="S17" s="176"/>
      <c r="T17" s="142"/>
      <c r="U17" s="142"/>
      <c r="V17" s="142"/>
      <c r="W17" s="164"/>
    </row>
    <row r="18" spans="2:29" ht="18.75" customHeight="1" thickBot="1" x14ac:dyDescent="0.45">
      <c r="B18" s="179"/>
      <c r="C18" s="182"/>
      <c r="D18" s="182"/>
      <c r="E18" s="182"/>
      <c r="F18" s="182"/>
      <c r="G18" s="53" t="s">
        <v>42</v>
      </c>
      <c r="H18" s="54" t="s">
        <v>43</v>
      </c>
      <c r="I18" s="168"/>
      <c r="J18" s="168"/>
      <c r="K18" s="168"/>
      <c r="L18" s="168"/>
      <c r="M18" s="171"/>
      <c r="N18" s="55" t="s">
        <v>37</v>
      </c>
      <c r="O18" s="56" t="s">
        <v>14</v>
      </c>
      <c r="P18" s="57" t="s">
        <v>3</v>
      </c>
      <c r="Q18" s="58">
        <v>1220</v>
      </c>
      <c r="R18" s="59" t="s">
        <v>4</v>
      </c>
      <c r="S18" s="60" t="s">
        <v>3</v>
      </c>
      <c r="T18" s="61">
        <v>200</v>
      </c>
      <c r="U18" s="62" t="s">
        <v>4</v>
      </c>
      <c r="V18" s="63" t="s">
        <v>3</v>
      </c>
      <c r="W18" s="165"/>
      <c r="AC18" s="33"/>
    </row>
    <row r="19" spans="2:29" ht="54.95" customHeight="1" x14ac:dyDescent="0.4">
      <c r="B19" s="64">
        <v>1</v>
      </c>
      <c r="C19" s="65" t="s">
        <v>78</v>
      </c>
      <c r="D19" s="66" t="s">
        <v>74</v>
      </c>
      <c r="E19" s="67" t="s">
        <v>100</v>
      </c>
      <c r="F19" s="65" t="s">
        <v>36</v>
      </c>
      <c r="G19" s="105">
        <v>46129</v>
      </c>
      <c r="H19" s="68">
        <v>46132</v>
      </c>
      <c r="I19" s="69">
        <f t="shared" ref="I19:I58" si="0">H19-G19</f>
        <v>3</v>
      </c>
      <c r="J19" s="106" t="s">
        <v>1</v>
      </c>
      <c r="K19" s="69">
        <f t="shared" ref="K19:K58" si="1">I19+1</f>
        <v>4</v>
      </c>
      <c r="L19" s="107" t="s">
        <v>2</v>
      </c>
      <c r="M19" s="72">
        <f>ROUNDUP(I19/3,0)</f>
        <v>1</v>
      </c>
      <c r="N19" s="73">
        <f>IF(E19="年少未満",0,IF(E19="年少以上",300,IF(E19="小学生",600,IF(E19="小学生(一部免除者)",300,IF(E19="中学生",600,IF(E19="中学生(一部免除者)",300,IF(E19="高校生",600,IF(E19="高校生(一部免除者)",300,IF(E19="特別支援学校生",600,IF(E19="高等専門学校生(3年生以下)",600,IF(E19="高等専門学校生(4年生以上)",1200,IF(E19="大学生",1200,IF(E19="短期大学生",1200,IF(E19="専修学校生",1200,IF(E19="その他の学生",1200,IF(E19="社会人",2500,IF(E19="指導者・関係者",2500,"0")))))))))))))))))</f>
        <v>600</v>
      </c>
      <c r="O19" s="74">
        <f>I19</f>
        <v>3</v>
      </c>
      <c r="P19" s="75">
        <f>N19*O19</f>
        <v>1800</v>
      </c>
      <c r="Q19" s="76">
        <f t="shared" ref="Q19:Q58" si="2">IF(F19="有",1220,0)</f>
        <v>0</v>
      </c>
      <c r="R19" s="77">
        <f t="shared" ref="R19:R58" si="3">I19</f>
        <v>3</v>
      </c>
      <c r="S19" s="78">
        <f>Q19*R19</f>
        <v>0</v>
      </c>
      <c r="T19" s="79">
        <f>AA12</f>
        <v>200</v>
      </c>
      <c r="U19" s="80">
        <f t="shared" ref="U19:U58" si="4">I19</f>
        <v>3</v>
      </c>
      <c r="V19" s="78">
        <f>T19*U19</f>
        <v>600</v>
      </c>
      <c r="W19" s="81">
        <f>P19+S19+V19</f>
        <v>2400</v>
      </c>
    </row>
    <row r="20" spans="2:29" ht="54.95" customHeight="1" x14ac:dyDescent="0.4">
      <c r="B20" s="64">
        <v>2</v>
      </c>
      <c r="C20" s="65" t="s">
        <v>79</v>
      </c>
      <c r="D20" s="66" t="s">
        <v>75</v>
      </c>
      <c r="E20" s="67" t="s">
        <v>101</v>
      </c>
      <c r="F20" s="65" t="s">
        <v>36</v>
      </c>
      <c r="G20" s="82">
        <v>46127</v>
      </c>
      <c r="H20" s="68">
        <v>46129</v>
      </c>
      <c r="I20" s="69">
        <f t="shared" si="0"/>
        <v>2</v>
      </c>
      <c r="J20" s="106" t="s">
        <v>1</v>
      </c>
      <c r="K20" s="69">
        <f t="shared" si="1"/>
        <v>3</v>
      </c>
      <c r="L20" s="107" t="s">
        <v>2</v>
      </c>
      <c r="M20" s="83">
        <f t="shared" ref="M20:M27" si="5">ROUNDUP(I20/3,0)</f>
        <v>1</v>
      </c>
      <c r="N20" s="73">
        <f t="shared" ref="N20:N58" si="6">IF(E20="年少未満",0,IF(E20="年少以上",300,IF(E20="小学生",600,IF(E20="小学生(一部免除者)",300,IF(E20="中学生",600,IF(E20="中学生(一部免除者)",300,IF(E20="高校生",600,IF(E20="高校生(一部免除者)",300,IF(E20="特別支援学校生",600,IF(E20="高等専門学校生(3年生以下)",600,IF(E20="高等専門学校生(4年生以上)",1200,IF(E20="大学生",1200,IF(E20="短期大学生",1200,IF(E20="専修学校生",1200,IF(E20="その他の学生",1200,IF(E20="社会人",2500,IF(E20="指導者・関係者",2500,"0")))))))))))))))))</f>
        <v>300</v>
      </c>
      <c r="O20" s="74">
        <f t="shared" ref="O20:O58" si="7">I20</f>
        <v>2</v>
      </c>
      <c r="P20" s="75">
        <f t="shared" ref="P20:P58" si="8">N20*O20</f>
        <v>600</v>
      </c>
      <c r="Q20" s="84">
        <f t="shared" si="2"/>
        <v>0</v>
      </c>
      <c r="R20" s="77">
        <f t="shared" si="3"/>
        <v>2</v>
      </c>
      <c r="S20" s="85">
        <f t="shared" ref="S20:S58" si="9">Q20*R20</f>
        <v>0</v>
      </c>
      <c r="T20" s="79">
        <f>AA12</f>
        <v>200</v>
      </c>
      <c r="U20" s="80">
        <f t="shared" si="4"/>
        <v>2</v>
      </c>
      <c r="V20" s="85">
        <f t="shared" ref="V20:V58" si="10">T20*U20</f>
        <v>400</v>
      </c>
      <c r="W20" s="81">
        <f t="shared" ref="W20:W58" si="11">P20+S20+V20</f>
        <v>1000</v>
      </c>
    </row>
    <row r="21" spans="2:29" ht="54.95" customHeight="1" x14ac:dyDescent="0.4">
      <c r="B21" s="64">
        <v>3</v>
      </c>
      <c r="C21" s="65" t="s">
        <v>83</v>
      </c>
      <c r="D21" s="66" t="s">
        <v>75</v>
      </c>
      <c r="E21" s="67" t="s">
        <v>100</v>
      </c>
      <c r="F21" s="65" t="s">
        <v>36</v>
      </c>
      <c r="G21" s="82">
        <v>46127</v>
      </c>
      <c r="H21" s="68">
        <v>46129</v>
      </c>
      <c r="I21" s="69">
        <f t="shared" si="0"/>
        <v>2</v>
      </c>
      <c r="J21" s="106" t="s">
        <v>1</v>
      </c>
      <c r="K21" s="69">
        <f t="shared" si="1"/>
        <v>3</v>
      </c>
      <c r="L21" s="107" t="s">
        <v>0</v>
      </c>
      <c r="M21" s="83">
        <f t="shared" si="5"/>
        <v>1</v>
      </c>
      <c r="N21" s="73">
        <f t="shared" si="6"/>
        <v>600</v>
      </c>
      <c r="O21" s="74">
        <f t="shared" si="7"/>
        <v>2</v>
      </c>
      <c r="P21" s="75">
        <f t="shared" si="8"/>
        <v>1200</v>
      </c>
      <c r="Q21" s="84">
        <f t="shared" si="2"/>
        <v>0</v>
      </c>
      <c r="R21" s="77">
        <f t="shared" si="3"/>
        <v>2</v>
      </c>
      <c r="S21" s="86">
        <f t="shared" si="9"/>
        <v>0</v>
      </c>
      <c r="T21" s="79">
        <f>AA12</f>
        <v>200</v>
      </c>
      <c r="U21" s="80">
        <f t="shared" si="4"/>
        <v>2</v>
      </c>
      <c r="V21" s="86">
        <f t="shared" si="10"/>
        <v>400</v>
      </c>
      <c r="W21" s="81">
        <f t="shared" si="11"/>
        <v>1600</v>
      </c>
    </row>
    <row r="22" spans="2:29" ht="54.95" customHeight="1" x14ac:dyDescent="0.4">
      <c r="B22" s="87">
        <v>4</v>
      </c>
      <c r="C22" s="65" t="s">
        <v>80</v>
      </c>
      <c r="D22" s="66" t="s">
        <v>74</v>
      </c>
      <c r="E22" s="67" t="s">
        <v>100</v>
      </c>
      <c r="F22" s="65" t="s">
        <v>36</v>
      </c>
      <c r="G22" s="82">
        <v>46127</v>
      </c>
      <c r="H22" s="68">
        <v>46132</v>
      </c>
      <c r="I22" s="69">
        <f t="shared" si="0"/>
        <v>5</v>
      </c>
      <c r="J22" s="106" t="s">
        <v>1</v>
      </c>
      <c r="K22" s="69">
        <f t="shared" si="1"/>
        <v>6</v>
      </c>
      <c r="L22" s="107" t="s">
        <v>0</v>
      </c>
      <c r="M22" s="83">
        <f t="shared" si="5"/>
        <v>2</v>
      </c>
      <c r="N22" s="73">
        <f t="shared" si="6"/>
        <v>600</v>
      </c>
      <c r="O22" s="74">
        <f t="shared" si="7"/>
        <v>5</v>
      </c>
      <c r="P22" s="75">
        <f t="shared" si="8"/>
        <v>3000</v>
      </c>
      <c r="Q22" s="79">
        <f t="shared" si="2"/>
        <v>0</v>
      </c>
      <c r="R22" s="77">
        <f t="shared" si="3"/>
        <v>5</v>
      </c>
      <c r="S22" s="85">
        <f t="shared" si="9"/>
        <v>0</v>
      </c>
      <c r="T22" s="79">
        <f>AA12</f>
        <v>200</v>
      </c>
      <c r="U22" s="80">
        <f t="shared" si="4"/>
        <v>5</v>
      </c>
      <c r="V22" s="85">
        <f t="shared" si="10"/>
        <v>1000</v>
      </c>
      <c r="W22" s="81">
        <f t="shared" si="11"/>
        <v>4000</v>
      </c>
    </row>
    <row r="23" spans="2:29" ht="54.95" customHeight="1" x14ac:dyDescent="0.4">
      <c r="B23" s="64">
        <v>5</v>
      </c>
      <c r="C23" s="65" t="s">
        <v>77</v>
      </c>
      <c r="D23" s="66" t="s">
        <v>74</v>
      </c>
      <c r="E23" s="67" t="s">
        <v>76</v>
      </c>
      <c r="F23" s="65" t="s">
        <v>35</v>
      </c>
      <c r="G23" s="82">
        <v>46127</v>
      </c>
      <c r="H23" s="68">
        <v>46132</v>
      </c>
      <c r="I23" s="69">
        <f t="shared" si="0"/>
        <v>5</v>
      </c>
      <c r="J23" s="106" t="s">
        <v>1</v>
      </c>
      <c r="K23" s="69">
        <f t="shared" si="1"/>
        <v>6</v>
      </c>
      <c r="L23" s="107" t="s">
        <v>0</v>
      </c>
      <c r="M23" s="83">
        <f t="shared" si="5"/>
        <v>2</v>
      </c>
      <c r="N23" s="73">
        <f t="shared" si="6"/>
        <v>2500</v>
      </c>
      <c r="O23" s="74">
        <f t="shared" si="7"/>
        <v>5</v>
      </c>
      <c r="P23" s="75">
        <f t="shared" si="8"/>
        <v>12500</v>
      </c>
      <c r="Q23" s="84">
        <f t="shared" si="2"/>
        <v>1220</v>
      </c>
      <c r="R23" s="77">
        <f t="shared" si="3"/>
        <v>5</v>
      </c>
      <c r="S23" s="75">
        <f t="shared" si="9"/>
        <v>6100</v>
      </c>
      <c r="T23" s="79">
        <f>AA12</f>
        <v>200</v>
      </c>
      <c r="U23" s="80">
        <f t="shared" si="4"/>
        <v>5</v>
      </c>
      <c r="V23" s="75">
        <f t="shared" si="10"/>
        <v>1000</v>
      </c>
      <c r="W23" s="81">
        <f t="shared" si="11"/>
        <v>19600</v>
      </c>
    </row>
    <row r="24" spans="2:29" ht="54.95" customHeight="1" x14ac:dyDescent="0.4">
      <c r="B24" s="64">
        <v>6</v>
      </c>
      <c r="C24" s="65" t="s">
        <v>81</v>
      </c>
      <c r="D24" s="66" t="s">
        <v>75</v>
      </c>
      <c r="E24" s="67" t="s">
        <v>76</v>
      </c>
      <c r="F24" s="65" t="s">
        <v>36</v>
      </c>
      <c r="G24" s="82">
        <v>46127</v>
      </c>
      <c r="H24" s="68">
        <v>46128</v>
      </c>
      <c r="I24" s="69">
        <f t="shared" si="0"/>
        <v>1</v>
      </c>
      <c r="J24" s="106" t="s">
        <v>1</v>
      </c>
      <c r="K24" s="69">
        <f t="shared" si="1"/>
        <v>2</v>
      </c>
      <c r="L24" s="107" t="s">
        <v>0</v>
      </c>
      <c r="M24" s="83">
        <f t="shared" si="5"/>
        <v>1</v>
      </c>
      <c r="N24" s="73">
        <f t="shared" si="6"/>
        <v>2500</v>
      </c>
      <c r="O24" s="74">
        <f t="shared" si="7"/>
        <v>1</v>
      </c>
      <c r="P24" s="75">
        <f t="shared" si="8"/>
        <v>2500</v>
      </c>
      <c r="Q24" s="79">
        <f t="shared" si="2"/>
        <v>0</v>
      </c>
      <c r="R24" s="77">
        <f t="shared" si="3"/>
        <v>1</v>
      </c>
      <c r="S24" s="85">
        <f t="shared" si="9"/>
        <v>0</v>
      </c>
      <c r="T24" s="79">
        <f>AA12</f>
        <v>200</v>
      </c>
      <c r="U24" s="80">
        <f t="shared" si="4"/>
        <v>1</v>
      </c>
      <c r="V24" s="85">
        <f t="shared" si="10"/>
        <v>200</v>
      </c>
      <c r="W24" s="81">
        <f t="shared" si="11"/>
        <v>2700</v>
      </c>
    </row>
    <row r="25" spans="2:29" ht="54.95" customHeight="1" x14ac:dyDescent="0.4">
      <c r="B25" s="87">
        <v>7</v>
      </c>
      <c r="C25" s="65" t="s">
        <v>82</v>
      </c>
      <c r="D25" s="66" t="s">
        <v>75</v>
      </c>
      <c r="E25" s="67" t="s">
        <v>76</v>
      </c>
      <c r="F25" s="65" t="s">
        <v>36</v>
      </c>
      <c r="G25" s="82">
        <v>46131</v>
      </c>
      <c r="H25" s="68">
        <v>46132</v>
      </c>
      <c r="I25" s="69">
        <f t="shared" si="0"/>
        <v>1</v>
      </c>
      <c r="J25" s="106" t="s">
        <v>1</v>
      </c>
      <c r="K25" s="69">
        <f t="shared" si="1"/>
        <v>2</v>
      </c>
      <c r="L25" s="107" t="s">
        <v>0</v>
      </c>
      <c r="M25" s="83">
        <f t="shared" si="5"/>
        <v>1</v>
      </c>
      <c r="N25" s="73">
        <f t="shared" si="6"/>
        <v>2500</v>
      </c>
      <c r="O25" s="74">
        <f t="shared" si="7"/>
        <v>1</v>
      </c>
      <c r="P25" s="75">
        <f t="shared" si="8"/>
        <v>2500</v>
      </c>
      <c r="Q25" s="79">
        <f t="shared" si="2"/>
        <v>0</v>
      </c>
      <c r="R25" s="77">
        <f t="shared" si="3"/>
        <v>1</v>
      </c>
      <c r="S25" s="85">
        <f t="shared" si="9"/>
        <v>0</v>
      </c>
      <c r="T25" s="79">
        <f>AA12</f>
        <v>200</v>
      </c>
      <c r="U25" s="80">
        <f t="shared" si="4"/>
        <v>1</v>
      </c>
      <c r="V25" s="85">
        <f t="shared" si="10"/>
        <v>200</v>
      </c>
      <c r="W25" s="81">
        <f t="shared" si="11"/>
        <v>2700</v>
      </c>
    </row>
    <row r="26" spans="2:29" ht="54.95" customHeight="1" x14ac:dyDescent="0.4">
      <c r="B26" s="64">
        <v>8</v>
      </c>
      <c r="C26" s="65"/>
      <c r="D26" s="66"/>
      <c r="E26" s="67"/>
      <c r="F26" s="65"/>
      <c r="G26" s="82"/>
      <c r="H26" s="68"/>
      <c r="I26" s="69">
        <f t="shared" si="0"/>
        <v>0</v>
      </c>
      <c r="J26" s="106" t="s">
        <v>1</v>
      </c>
      <c r="K26" s="69">
        <f t="shared" si="1"/>
        <v>1</v>
      </c>
      <c r="L26" s="107" t="s">
        <v>0</v>
      </c>
      <c r="M26" s="83">
        <f t="shared" si="5"/>
        <v>0</v>
      </c>
      <c r="N26" s="73" t="str">
        <f t="shared" si="6"/>
        <v>0</v>
      </c>
      <c r="O26" s="74">
        <f t="shared" si="7"/>
        <v>0</v>
      </c>
      <c r="P26" s="75">
        <f t="shared" si="8"/>
        <v>0</v>
      </c>
      <c r="Q26" s="79">
        <f t="shared" si="2"/>
        <v>0</v>
      </c>
      <c r="R26" s="77">
        <f t="shared" si="3"/>
        <v>0</v>
      </c>
      <c r="S26" s="86">
        <f t="shared" si="9"/>
        <v>0</v>
      </c>
      <c r="T26" s="79">
        <f>AA12</f>
        <v>200</v>
      </c>
      <c r="U26" s="80">
        <f t="shared" si="4"/>
        <v>0</v>
      </c>
      <c r="V26" s="86">
        <f t="shared" si="10"/>
        <v>0</v>
      </c>
      <c r="W26" s="81">
        <f t="shared" si="11"/>
        <v>0</v>
      </c>
    </row>
    <row r="27" spans="2:29" ht="54.95" customHeight="1" x14ac:dyDescent="0.4">
      <c r="B27" s="64">
        <v>9</v>
      </c>
      <c r="C27" s="65"/>
      <c r="D27" s="66"/>
      <c r="E27" s="67"/>
      <c r="F27" s="65"/>
      <c r="G27" s="82"/>
      <c r="H27" s="68"/>
      <c r="I27" s="69">
        <f t="shared" si="0"/>
        <v>0</v>
      </c>
      <c r="J27" s="106" t="s">
        <v>1</v>
      </c>
      <c r="K27" s="69">
        <f t="shared" si="1"/>
        <v>1</v>
      </c>
      <c r="L27" s="107" t="s">
        <v>0</v>
      </c>
      <c r="M27" s="83">
        <f t="shared" si="5"/>
        <v>0</v>
      </c>
      <c r="N27" s="73" t="str">
        <f t="shared" si="6"/>
        <v>0</v>
      </c>
      <c r="O27" s="74">
        <f t="shared" si="7"/>
        <v>0</v>
      </c>
      <c r="P27" s="75">
        <f t="shared" si="8"/>
        <v>0</v>
      </c>
      <c r="Q27" s="79">
        <f t="shared" si="2"/>
        <v>0</v>
      </c>
      <c r="R27" s="77">
        <f t="shared" si="3"/>
        <v>0</v>
      </c>
      <c r="S27" s="88">
        <f t="shared" si="9"/>
        <v>0</v>
      </c>
      <c r="T27" s="79">
        <f>AA12</f>
        <v>200</v>
      </c>
      <c r="U27" s="80">
        <f t="shared" si="4"/>
        <v>0</v>
      </c>
      <c r="V27" s="88">
        <f t="shared" si="10"/>
        <v>0</v>
      </c>
      <c r="W27" s="81">
        <f t="shared" si="11"/>
        <v>0</v>
      </c>
      <c r="AA27" s="3"/>
    </row>
    <row r="28" spans="2:29" ht="54.95" customHeight="1" x14ac:dyDescent="0.4">
      <c r="B28" s="87">
        <v>10</v>
      </c>
      <c r="C28" s="65"/>
      <c r="D28" s="66"/>
      <c r="E28" s="67"/>
      <c r="F28" s="65"/>
      <c r="G28" s="82"/>
      <c r="H28" s="89"/>
      <c r="I28" s="90">
        <f t="shared" si="0"/>
        <v>0</v>
      </c>
      <c r="J28" s="106" t="s">
        <v>1</v>
      </c>
      <c r="K28" s="69">
        <f t="shared" si="1"/>
        <v>1</v>
      </c>
      <c r="L28" s="107" t="s">
        <v>0</v>
      </c>
      <c r="M28" s="83">
        <f>ROUNDUP(I28/3,0)</f>
        <v>0</v>
      </c>
      <c r="N28" s="73" t="str">
        <f t="shared" si="6"/>
        <v>0</v>
      </c>
      <c r="O28" s="74">
        <f t="shared" si="7"/>
        <v>0</v>
      </c>
      <c r="P28" s="75">
        <f t="shared" si="8"/>
        <v>0</v>
      </c>
      <c r="Q28" s="79">
        <f t="shared" si="2"/>
        <v>0</v>
      </c>
      <c r="R28" s="77">
        <f t="shared" si="3"/>
        <v>0</v>
      </c>
      <c r="S28" s="88">
        <f t="shared" si="9"/>
        <v>0</v>
      </c>
      <c r="T28" s="79">
        <f>AA12</f>
        <v>200</v>
      </c>
      <c r="U28" s="80">
        <f t="shared" si="4"/>
        <v>0</v>
      </c>
      <c r="V28" s="88">
        <f t="shared" si="10"/>
        <v>0</v>
      </c>
      <c r="W28" s="81">
        <f t="shared" si="11"/>
        <v>0</v>
      </c>
    </row>
    <row r="29" spans="2:29" ht="54.95" customHeight="1" x14ac:dyDescent="0.4">
      <c r="B29" s="64">
        <v>11</v>
      </c>
      <c r="C29" s="91"/>
      <c r="D29" s="66"/>
      <c r="E29" s="67"/>
      <c r="F29" s="65"/>
      <c r="G29" s="82"/>
      <c r="H29" s="89"/>
      <c r="I29" s="90">
        <f t="shared" si="0"/>
        <v>0</v>
      </c>
      <c r="J29" s="106" t="s">
        <v>1</v>
      </c>
      <c r="K29" s="69">
        <f t="shared" si="1"/>
        <v>1</v>
      </c>
      <c r="L29" s="107" t="s">
        <v>0</v>
      </c>
      <c r="M29" s="83">
        <f t="shared" ref="M29:M58" si="12">ROUNDUP(I29/3,0)</f>
        <v>0</v>
      </c>
      <c r="N29" s="73" t="str">
        <f t="shared" si="6"/>
        <v>0</v>
      </c>
      <c r="O29" s="74">
        <f t="shared" si="7"/>
        <v>0</v>
      </c>
      <c r="P29" s="75">
        <f t="shared" si="8"/>
        <v>0</v>
      </c>
      <c r="Q29" s="79">
        <f t="shared" si="2"/>
        <v>0</v>
      </c>
      <c r="R29" s="77">
        <f t="shared" si="3"/>
        <v>0</v>
      </c>
      <c r="S29" s="88">
        <f t="shared" si="9"/>
        <v>0</v>
      </c>
      <c r="T29" s="79">
        <f>AA12</f>
        <v>200</v>
      </c>
      <c r="U29" s="80">
        <f t="shared" si="4"/>
        <v>0</v>
      </c>
      <c r="V29" s="88">
        <f t="shared" si="10"/>
        <v>0</v>
      </c>
      <c r="W29" s="81">
        <f t="shared" si="11"/>
        <v>0</v>
      </c>
    </row>
    <row r="30" spans="2:29" ht="54.95" customHeight="1" x14ac:dyDescent="0.4">
      <c r="B30" s="64">
        <v>12</v>
      </c>
      <c r="C30" s="65"/>
      <c r="D30" s="66"/>
      <c r="E30" s="67"/>
      <c r="F30" s="65"/>
      <c r="G30" s="82"/>
      <c r="H30" s="92"/>
      <c r="I30" s="69">
        <f t="shared" si="0"/>
        <v>0</v>
      </c>
      <c r="J30" s="106" t="s">
        <v>1</v>
      </c>
      <c r="K30" s="69">
        <f t="shared" si="1"/>
        <v>1</v>
      </c>
      <c r="L30" s="107" t="s">
        <v>0</v>
      </c>
      <c r="M30" s="83">
        <f t="shared" si="12"/>
        <v>0</v>
      </c>
      <c r="N30" s="73" t="str">
        <f t="shared" si="6"/>
        <v>0</v>
      </c>
      <c r="O30" s="74">
        <f t="shared" si="7"/>
        <v>0</v>
      </c>
      <c r="P30" s="75">
        <f t="shared" si="8"/>
        <v>0</v>
      </c>
      <c r="Q30" s="79">
        <f t="shared" si="2"/>
        <v>0</v>
      </c>
      <c r="R30" s="77">
        <f t="shared" si="3"/>
        <v>0</v>
      </c>
      <c r="S30" s="88">
        <f t="shared" si="9"/>
        <v>0</v>
      </c>
      <c r="T30" s="79">
        <f>AA12</f>
        <v>200</v>
      </c>
      <c r="U30" s="80">
        <f t="shared" si="4"/>
        <v>0</v>
      </c>
      <c r="V30" s="88">
        <f t="shared" si="10"/>
        <v>0</v>
      </c>
      <c r="W30" s="81">
        <f t="shared" si="11"/>
        <v>0</v>
      </c>
    </row>
    <row r="31" spans="2:29" ht="54.95" customHeight="1" x14ac:dyDescent="0.4">
      <c r="B31" s="87">
        <v>13</v>
      </c>
      <c r="C31" s="65"/>
      <c r="D31" s="66"/>
      <c r="E31" s="67"/>
      <c r="F31" s="65"/>
      <c r="G31" s="82"/>
      <c r="H31" s="68"/>
      <c r="I31" s="69">
        <f t="shared" si="0"/>
        <v>0</v>
      </c>
      <c r="J31" s="106" t="s">
        <v>1</v>
      </c>
      <c r="K31" s="69">
        <f t="shared" si="1"/>
        <v>1</v>
      </c>
      <c r="L31" s="93" t="s">
        <v>0</v>
      </c>
      <c r="M31" s="83">
        <f t="shared" si="12"/>
        <v>0</v>
      </c>
      <c r="N31" s="73" t="str">
        <f t="shared" si="6"/>
        <v>0</v>
      </c>
      <c r="O31" s="74">
        <f t="shared" si="7"/>
        <v>0</v>
      </c>
      <c r="P31" s="75">
        <f t="shared" si="8"/>
        <v>0</v>
      </c>
      <c r="Q31" s="79">
        <f t="shared" si="2"/>
        <v>0</v>
      </c>
      <c r="R31" s="77">
        <f t="shared" si="3"/>
        <v>0</v>
      </c>
      <c r="S31" s="88">
        <f t="shared" si="9"/>
        <v>0</v>
      </c>
      <c r="T31" s="79">
        <f>AA12</f>
        <v>200</v>
      </c>
      <c r="U31" s="80">
        <f t="shared" si="4"/>
        <v>0</v>
      </c>
      <c r="V31" s="88">
        <f t="shared" si="10"/>
        <v>0</v>
      </c>
      <c r="W31" s="81">
        <f t="shared" si="11"/>
        <v>0</v>
      </c>
    </row>
    <row r="32" spans="2:29" ht="54.95" customHeight="1" x14ac:dyDescent="0.4">
      <c r="B32" s="64">
        <v>14</v>
      </c>
      <c r="C32" s="65"/>
      <c r="D32" s="66"/>
      <c r="E32" s="67"/>
      <c r="F32" s="65"/>
      <c r="G32" s="82"/>
      <c r="H32" s="68"/>
      <c r="I32" s="69">
        <f t="shared" si="0"/>
        <v>0</v>
      </c>
      <c r="J32" s="106" t="s">
        <v>1</v>
      </c>
      <c r="K32" s="69">
        <f t="shared" si="1"/>
        <v>1</v>
      </c>
      <c r="L32" s="107" t="s">
        <v>0</v>
      </c>
      <c r="M32" s="83">
        <f t="shared" si="12"/>
        <v>0</v>
      </c>
      <c r="N32" s="73" t="str">
        <f t="shared" si="6"/>
        <v>0</v>
      </c>
      <c r="O32" s="74">
        <f t="shared" si="7"/>
        <v>0</v>
      </c>
      <c r="P32" s="75">
        <f t="shared" si="8"/>
        <v>0</v>
      </c>
      <c r="Q32" s="79">
        <f t="shared" si="2"/>
        <v>0</v>
      </c>
      <c r="R32" s="77">
        <f t="shared" si="3"/>
        <v>0</v>
      </c>
      <c r="S32" s="85">
        <f t="shared" si="9"/>
        <v>0</v>
      </c>
      <c r="T32" s="79">
        <f>AA12</f>
        <v>200</v>
      </c>
      <c r="U32" s="80">
        <f t="shared" si="4"/>
        <v>0</v>
      </c>
      <c r="V32" s="85">
        <f t="shared" si="10"/>
        <v>0</v>
      </c>
      <c r="W32" s="81">
        <f t="shared" si="11"/>
        <v>0</v>
      </c>
    </row>
    <row r="33" spans="2:23" ht="54.95" customHeight="1" x14ac:dyDescent="0.4">
      <c r="B33" s="64">
        <v>15</v>
      </c>
      <c r="C33" s="65"/>
      <c r="D33" s="66"/>
      <c r="E33" s="67"/>
      <c r="F33" s="65"/>
      <c r="G33" s="82"/>
      <c r="H33" s="68"/>
      <c r="I33" s="69">
        <f t="shared" si="0"/>
        <v>0</v>
      </c>
      <c r="J33" s="106" t="s">
        <v>1</v>
      </c>
      <c r="K33" s="69">
        <f t="shared" si="1"/>
        <v>1</v>
      </c>
      <c r="L33" s="107" t="s">
        <v>0</v>
      </c>
      <c r="M33" s="83">
        <f t="shared" si="12"/>
        <v>0</v>
      </c>
      <c r="N33" s="73" t="str">
        <f t="shared" si="6"/>
        <v>0</v>
      </c>
      <c r="O33" s="74">
        <f t="shared" si="7"/>
        <v>0</v>
      </c>
      <c r="P33" s="75">
        <f t="shared" si="8"/>
        <v>0</v>
      </c>
      <c r="Q33" s="79">
        <f t="shared" si="2"/>
        <v>0</v>
      </c>
      <c r="R33" s="77">
        <f t="shared" si="3"/>
        <v>0</v>
      </c>
      <c r="S33" s="86">
        <f t="shared" si="9"/>
        <v>0</v>
      </c>
      <c r="T33" s="79">
        <f>AA12</f>
        <v>200</v>
      </c>
      <c r="U33" s="80">
        <f t="shared" si="4"/>
        <v>0</v>
      </c>
      <c r="V33" s="86">
        <f t="shared" si="10"/>
        <v>0</v>
      </c>
      <c r="W33" s="81">
        <f t="shared" si="11"/>
        <v>0</v>
      </c>
    </row>
    <row r="34" spans="2:23" ht="54.95" customHeight="1" x14ac:dyDescent="0.4">
      <c r="B34" s="87">
        <v>16</v>
      </c>
      <c r="C34" s="65"/>
      <c r="D34" s="66"/>
      <c r="E34" s="67"/>
      <c r="F34" s="65"/>
      <c r="G34" s="82"/>
      <c r="H34" s="68"/>
      <c r="I34" s="69">
        <f t="shared" si="0"/>
        <v>0</v>
      </c>
      <c r="J34" s="106" t="s">
        <v>1</v>
      </c>
      <c r="K34" s="69">
        <f t="shared" si="1"/>
        <v>1</v>
      </c>
      <c r="L34" s="107" t="s">
        <v>0</v>
      </c>
      <c r="M34" s="83">
        <f t="shared" si="12"/>
        <v>0</v>
      </c>
      <c r="N34" s="73" t="str">
        <f t="shared" si="6"/>
        <v>0</v>
      </c>
      <c r="O34" s="74">
        <f t="shared" si="7"/>
        <v>0</v>
      </c>
      <c r="P34" s="75">
        <f t="shared" si="8"/>
        <v>0</v>
      </c>
      <c r="Q34" s="79">
        <f t="shared" si="2"/>
        <v>0</v>
      </c>
      <c r="R34" s="77">
        <f t="shared" si="3"/>
        <v>0</v>
      </c>
      <c r="S34" s="88">
        <f t="shared" si="9"/>
        <v>0</v>
      </c>
      <c r="T34" s="79">
        <f>AA12</f>
        <v>200</v>
      </c>
      <c r="U34" s="80">
        <f t="shared" si="4"/>
        <v>0</v>
      </c>
      <c r="V34" s="88">
        <f t="shared" si="10"/>
        <v>0</v>
      </c>
      <c r="W34" s="81">
        <f t="shared" si="11"/>
        <v>0</v>
      </c>
    </row>
    <row r="35" spans="2:23" ht="54.95" customHeight="1" x14ac:dyDescent="0.4">
      <c r="B35" s="64">
        <v>17</v>
      </c>
      <c r="C35" s="65"/>
      <c r="D35" s="66"/>
      <c r="E35" s="67"/>
      <c r="F35" s="65"/>
      <c r="G35" s="82"/>
      <c r="H35" s="68"/>
      <c r="I35" s="69">
        <f t="shared" si="0"/>
        <v>0</v>
      </c>
      <c r="J35" s="106" t="s">
        <v>1</v>
      </c>
      <c r="K35" s="69">
        <f t="shared" si="1"/>
        <v>1</v>
      </c>
      <c r="L35" s="107" t="s">
        <v>0</v>
      </c>
      <c r="M35" s="83">
        <f t="shared" si="12"/>
        <v>0</v>
      </c>
      <c r="N35" s="73" t="str">
        <f t="shared" si="6"/>
        <v>0</v>
      </c>
      <c r="O35" s="74">
        <f t="shared" si="7"/>
        <v>0</v>
      </c>
      <c r="P35" s="75">
        <f t="shared" si="8"/>
        <v>0</v>
      </c>
      <c r="Q35" s="79">
        <f t="shared" si="2"/>
        <v>0</v>
      </c>
      <c r="R35" s="77">
        <f t="shared" si="3"/>
        <v>0</v>
      </c>
      <c r="S35" s="85">
        <f t="shared" si="9"/>
        <v>0</v>
      </c>
      <c r="T35" s="79">
        <f>AA12</f>
        <v>200</v>
      </c>
      <c r="U35" s="80">
        <f t="shared" si="4"/>
        <v>0</v>
      </c>
      <c r="V35" s="85">
        <f t="shared" si="10"/>
        <v>0</v>
      </c>
      <c r="W35" s="81">
        <f t="shared" si="11"/>
        <v>0</v>
      </c>
    </row>
    <row r="36" spans="2:23" ht="54.95" customHeight="1" x14ac:dyDescent="0.4">
      <c r="B36" s="64">
        <v>18</v>
      </c>
      <c r="C36" s="65"/>
      <c r="D36" s="66"/>
      <c r="E36" s="67"/>
      <c r="F36" s="65"/>
      <c r="G36" s="82"/>
      <c r="H36" s="68"/>
      <c r="I36" s="69">
        <f t="shared" si="0"/>
        <v>0</v>
      </c>
      <c r="J36" s="106" t="s">
        <v>1</v>
      </c>
      <c r="K36" s="69">
        <f t="shared" si="1"/>
        <v>1</v>
      </c>
      <c r="L36" s="107" t="s">
        <v>0</v>
      </c>
      <c r="M36" s="83">
        <f t="shared" si="12"/>
        <v>0</v>
      </c>
      <c r="N36" s="73" t="str">
        <f t="shared" si="6"/>
        <v>0</v>
      </c>
      <c r="O36" s="74">
        <f t="shared" si="7"/>
        <v>0</v>
      </c>
      <c r="P36" s="75">
        <f t="shared" si="8"/>
        <v>0</v>
      </c>
      <c r="Q36" s="79">
        <f t="shared" si="2"/>
        <v>0</v>
      </c>
      <c r="R36" s="77">
        <f t="shared" si="3"/>
        <v>0</v>
      </c>
      <c r="S36" s="85">
        <f t="shared" si="9"/>
        <v>0</v>
      </c>
      <c r="T36" s="79">
        <f>AA12</f>
        <v>200</v>
      </c>
      <c r="U36" s="80">
        <f t="shared" si="4"/>
        <v>0</v>
      </c>
      <c r="V36" s="85">
        <f t="shared" si="10"/>
        <v>0</v>
      </c>
      <c r="W36" s="81">
        <f t="shared" si="11"/>
        <v>0</v>
      </c>
    </row>
    <row r="37" spans="2:23" ht="54.95" customHeight="1" x14ac:dyDescent="0.4">
      <c r="B37" s="87">
        <v>19</v>
      </c>
      <c r="C37" s="65"/>
      <c r="D37" s="66"/>
      <c r="E37" s="67"/>
      <c r="F37" s="65"/>
      <c r="G37" s="82"/>
      <c r="H37" s="68"/>
      <c r="I37" s="69">
        <f t="shared" si="0"/>
        <v>0</v>
      </c>
      <c r="J37" s="106" t="s">
        <v>1</v>
      </c>
      <c r="K37" s="69">
        <f t="shared" si="1"/>
        <v>1</v>
      </c>
      <c r="L37" s="107" t="s">
        <v>0</v>
      </c>
      <c r="M37" s="83">
        <f t="shared" si="12"/>
        <v>0</v>
      </c>
      <c r="N37" s="73" t="str">
        <f t="shared" si="6"/>
        <v>0</v>
      </c>
      <c r="O37" s="74">
        <f t="shared" si="7"/>
        <v>0</v>
      </c>
      <c r="P37" s="75">
        <f t="shared" si="8"/>
        <v>0</v>
      </c>
      <c r="Q37" s="79">
        <f t="shared" si="2"/>
        <v>0</v>
      </c>
      <c r="R37" s="77">
        <f t="shared" si="3"/>
        <v>0</v>
      </c>
      <c r="S37" s="86">
        <f t="shared" si="9"/>
        <v>0</v>
      </c>
      <c r="T37" s="79">
        <f>AA12</f>
        <v>200</v>
      </c>
      <c r="U37" s="80">
        <f t="shared" si="4"/>
        <v>0</v>
      </c>
      <c r="V37" s="86">
        <f t="shared" si="10"/>
        <v>0</v>
      </c>
      <c r="W37" s="81">
        <f t="shared" si="11"/>
        <v>0</v>
      </c>
    </row>
    <row r="38" spans="2:23" ht="54.95" customHeight="1" x14ac:dyDescent="0.4">
      <c r="B38" s="64">
        <v>20</v>
      </c>
      <c r="C38" s="65"/>
      <c r="D38" s="66"/>
      <c r="E38" s="67"/>
      <c r="F38" s="65"/>
      <c r="G38" s="82"/>
      <c r="H38" s="68"/>
      <c r="I38" s="69">
        <f t="shared" si="0"/>
        <v>0</v>
      </c>
      <c r="J38" s="106" t="s">
        <v>1</v>
      </c>
      <c r="K38" s="69">
        <f t="shared" si="1"/>
        <v>1</v>
      </c>
      <c r="L38" s="107" t="s">
        <v>0</v>
      </c>
      <c r="M38" s="83">
        <f t="shared" si="12"/>
        <v>0</v>
      </c>
      <c r="N38" s="73" t="str">
        <f t="shared" si="6"/>
        <v>0</v>
      </c>
      <c r="O38" s="74">
        <f t="shared" si="7"/>
        <v>0</v>
      </c>
      <c r="P38" s="75">
        <f t="shared" si="8"/>
        <v>0</v>
      </c>
      <c r="Q38" s="79">
        <f t="shared" si="2"/>
        <v>0</v>
      </c>
      <c r="R38" s="77">
        <f t="shared" si="3"/>
        <v>0</v>
      </c>
      <c r="S38" s="85">
        <f t="shared" si="9"/>
        <v>0</v>
      </c>
      <c r="T38" s="79">
        <f>AA12</f>
        <v>200</v>
      </c>
      <c r="U38" s="80">
        <f t="shared" si="4"/>
        <v>0</v>
      </c>
      <c r="V38" s="85">
        <f t="shared" si="10"/>
        <v>0</v>
      </c>
      <c r="W38" s="81">
        <f t="shared" si="11"/>
        <v>0</v>
      </c>
    </row>
    <row r="39" spans="2:23" ht="54.95" customHeight="1" x14ac:dyDescent="0.4">
      <c r="B39" s="64">
        <v>21</v>
      </c>
      <c r="C39" s="91"/>
      <c r="D39" s="66"/>
      <c r="E39" s="67"/>
      <c r="F39" s="65"/>
      <c r="G39" s="82"/>
      <c r="H39" s="68"/>
      <c r="I39" s="69">
        <f t="shared" si="0"/>
        <v>0</v>
      </c>
      <c r="J39" s="106" t="s">
        <v>1</v>
      </c>
      <c r="K39" s="69">
        <f t="shared" si="1"/>
        <v>1</v>
      </c>
      <c r="L39" s="107" t="s">
        <v>0</v>
      </c>
      <c r="M39" s="83">
        <f t="shared" si="12"/>
        <v>0</v>
      </c>
      <c r="N39" s="73" t="str">
        <f t="shared" si="6"/>
        <v>0</v>
      </c>
      <c r="O39" s="74">
        <f t="shared" si="7"/>
        <v>0</v>
      </c>
      <c r="P39" s="75">
        <f t="shared" si="8"/>
        <v>0</v>
      </c>
      <c r="Q39" s="79">
        <f t="shared" si="2"/>
        <v>0</v>
      </c>
      <c r="R39" s="77">
        <f t="shared" si="3"/>
        <v>0</v>
      </c>
      <c r="S39" s="85">
        <f t="shared" si="9"/>
        <v>0</v>
      </c>
      <c r="T39" s="79">
        <f>AA12</f>
        <v>200</v>
      </c>
      <c r="U39" s="80">
        <f t="shared" si="4"/>
        <v>0</v>
      </c>
      <c r="V39" s="85">
        <f t="shared" si="10"/>
        <v>0</v>
      </c>
      <c r="W39" s="81">
        <f t="shared" si="11"/>
        <v>0</v>
      </c>
    </row>
    <row r="40" spans="2:23" ht="54.95" customHeight="1" x14ac:dyDescent="0.4">
      <c r="B40" s="87">
        <v>22</v>
      </c>
      <c r="C40" s="65"/>
      <c r="D40" s="66"/>
      <c r="E40" s="67"/>
      <c r="F40" s="65"/>
      <c r="G40" s="82"/>
      <c r="H40" s="68"/>
      <c r="I40" s="69">
        <f t="shared" si="0"/>
        <v>0</v>
      </c>
      <c r="J40" s="106" t="s">
        <v>1</v>
      </c>
      <c r="K40" s="69">
        <f t="shared" si="1"/>
        <v>1</v>
      </c>
      <c r="L40" s="107" t="s">
        <v>0</v>
      </c>
      <c r="M40" s="83">
        <f t="shared" si="12"/>
        <v>0</v>
      </c>
      <c r="N40" s="73" t="str">
        <f t="shared" si="6"/>
        <v>0</v>
      </c>
      <c r="O40" s="74">
        <f t="shared" si="7"/>
        <v>0</v>
      </c>
      <c r="P40" s="75">
        <f t="shared" si="8"/>
        <v>0</v>
      </c>
      <c r="Q40" s="79">
        <f t="shared" si="2"/>
        <v>0</v>
      </c>
      <c r="R40" s="77">
        <f t="shared" si="3"/>
        <v>0</v>
      </c>
      <c r="S40" s="85">
        <f t="shared" si="9"/>
        <v>0</v>
      </c>
      <c r="T40" s="79">
        <f>AA12</f>
        <v>200</v>
      </c>
      <c r="U40" s="80">
        <f t="shared" si="4"/>
        <v>0</v>
      </c>
      <c r="V40" s="85">
        <f t="shared" si="10"/>
        <v>0</v>
      </c>
      <c r="W40" s="81">
        <f t="shared" si="11"/>
        <v>0</v>
      </c>
    </row>
    <row r="41" spans="2:23" ht="54.95" customHeight="1" x14ac:dyDescent="0.4">
      <c r="B41" s="64">
        <v>23</v>
      </c>
      <c r="C41" s="65"/>
      <c r="D41" s="66"/>
      <c r="E41" s="67"/>
      <c r="F41" s="65"/>
      <c r="G41" s="82"/>
      <c r="H41" s="68"/>
      <c r="I41" s="69">
        <f t="shared" si="0"/>
        <v>0</v>
      </c>
      <c r="J41" s="106" t="s">
        <v>1</v>
      </c>
      <c r="K41" s="69">
        <f t="shared" si="1"/>
        <v>1</v>
      </c>
      <c r="L41" s="107" t="s">
        <v>0</v>
      </c>
      <c r="M41" s="83">
        <f t="shared" si="12"/>
        <v>0</v>
      </c>
      <c r="N41" s="73" t="str">
        <f t="shared" si="6"/>
        <v>0</v>
      </c>
      <c r="O41" s="74">
        <f t="shared" si="7"/>
        <v>0</v>
      </c>
      <c r="P41" s="75">
        <f t="shared" si="8"/>
        <v>0</v>
      </c>
      <c r="Q41" s="79">
        <f t="shared" si="2"/>
        <v>0</v>
      </c>
      <c r="R41" s="77">
        <f t="shared" si="3"/>
        <v>0</v>
      </c>
      <c r="S41" s="85">
        <f t="shared" si="9"/>
        <v>0</v>
      </c>
      <c r="T41" s="79">
        <f>AA12</f>
        <v>200</v>
      </c>
      <c r="U41" s="80">
        <f t="shared" si="4"/>
        <v>0</v>
      </c>
      <c r="V41" s="85">
        <f t="shared" si="10"/>
        <v>0</v>
      </c>
      <c r="W41" s="81">
        <f t="shared" si="11"/>
        <v>0</v>
      </c>
    </row>
    <row r="42" spans="2:23" ht="54.95" customHeight="1" x14ac:dyDescent="0.4">
      <c r="B42" s="87">
        <v>24</v>
      </c>
      <c r="C42" s="95"/>
      <c r="D42" s="66"/>
      <c r="E42" s="67"/>
      <c r="F42" s="65"/>
      <c r="G42" s="82"/>
      <c r="H42" s="68"/>
      <c r="I42" s="69">
        <f t="shared" si="0"/>
        <v>0</v>
      </c>
      <c r="J42" s="106" t="s">
        <v>1</v>
      </c>
      <c r="K42" s="69">
        <f t="shared" si="1"/>
        <v>1</v>
      </c>
      <c r="L42" s="107" t="s">
        <v>0</v>
      </c>
      <c r="M42" s="83">
        <f t="shared" si="12"/>
        <v>0</v>
      </c>
      <c r="N42" s="73" t="str">
        <f t="shared" si="6"/>
        <v>0</v>
      </c>
      <c r="O42" s="74">
        <f t="shared" si="7"/>
        <v>0</v>
      </c>
      <c r="P42" s="75">
        <f t="shared" si="8"/>
        <v>0</v>
      </c>
      <c r="Q42" s="79">
        <f t="shared" si="2"/>
        <v>0</v>
      </c>
      <c r="R42" s="77">
        <f t="shared" si="3"/>
        <v>0</v>
      </c>
      <c r="S42" s="86">
        <f t="shared" si="9"/>
        <v>0</v>
      </c>
      <c r="T42" s="79">
        <f>AA12</f>
        <v>200</v>
      </c>
      <c r="U42" s="80">
        <f t="shared" si="4"/>
        <v>0</v>
      </c>
      <c r="V42" s="86">
        <f t="shared" si="10"/>
        <v>0</v>
      </c>
      <c r="W42" s="81">
        <f t="shared" si="11"/>
        <v>0</v>
      </c>
    </row>
    <row r="43" spans="2:23" ht="54.95" customHeight="1" x14ac:dyDescent="0.4">
      <c r="B43" s="64">
        <v>25</v>
      </c>
      <c r="C43" s="65"/>
      <c r="D43" s="66"/>
      <c r="E43" s="67"/>
      <c r="F43" s="65"/>
      <c r="G43" s="82"/>
      <c r="H43" s="68"/>
      <c r="I43" s="69">
        <f t="shared" si="0"/>
        <v>0</v>
      </c>
      <c r="J43" s="106" t="s">
        <v>1</v>
      </c>
      <c r="K43" s="69">
        <f t="shared" si="1"/>
        <v>1</v>
      </c>
      <c r="L43" s="107" t="s">
        <v>0</v>
      </c>
      <c r="M43" s="83">
        <f t="shared" si="12"/>
        <v>0</v>
      </c>
      <c r="N43" s="73" t="str">
        <f t="shared" si="6"/>
        <v>0</v>
      </c>
      <c r="O43" s="74">
        <f t="shared" si="7"/>
        <v>0</v>
      </c>
      <c r="P43" s="75">
        <f t="shared" si="8"/>
        <v>0</v>
      </c>
      <c r="Q43" s="79">
        <f t="shared" si="2"/>
        <v>0</v>
      </c>
      <c r="R43" s="77">
        <f t="shared" si="3"/>
        <v>0</v>
      </c>
      <c r="S43" s="85">
        <f t="shared" si="9"/>
        <v>0</v>
      </c>
      <c r="T43" s="79">
        <f>AA12</f>
        <v>200</v>
      </c>
      <c r="U43" s="80">
        <f t="shared" si="4"/>
        <v>0</v>
      </c>
      <c r="V43" s="85">
        <f t="shared" si="10"/>
        <v>0</v>
      </c>
      <c r="W43" s="81">
        <f t="shared" si="11"/>
        <v>0</v>
      </c>
    </row>
    <row r="44" spans="2:23" ht="54.95" customHeight="1" x14ac:dyDescent="0.4">
      <c r="B44" s="87">
        <v>26</v>
      </c>
      <c r="C44" s="65"/>
      <c r="D44" s="66"/>
      <c r="E44" s="67"/>
      <c r="F44" s="65"/>
      <c r="G44" s="82"/>
      <c r="H44" s="68"/>
      <c r="I44" s="69">
        <f t="shared" si="0"/>
        <v>0</v>
      </c>
      <c r="J44" s="106" t="s">
        <v>1</v>
      </c>
      <c r="K44" s="69">
        <f t="shared" si="1"/>
        <v>1</v>
      </c>
      <c r="L44" s="107" t="s">
        <v>0</v>
      </c>
      <c r="M44" s="83">
        <f t="shared" si="12"/>
        <v>0</v>
      </c>
      <c r="N44" s="73" t="str">
        <f t="shared" si="6"/>
        <v>0</v>
      </c>
      <c r="O44" s="74">
        <f t="shared" si="7"/>
        <v>0</v>
      </c>
      <c r="P44" s="75">
        <f t="shared" si="8"/>
        <v>0</v>
      </c>
      <c r="Q44" s="79">
        <f t="shared" si="2"/>
        <v>0</v>
      </c>
      <c r="R44" s="77">
        <f t="shared" si="3"/>
        <v>0</v>
      </c>
      <c r="S44" s="86">
        <f t="shared" si="9"/>
        <v>0</v>
      </c>
      <c r="T44" s="79">
        <f>AA12</f>
        <v>200</v>
      </c>
      <c r="U44" s="80">
        <f t="shared" si="4"/>
        <v>0</v>
      </c>
      <c r="V44" s="86">
        <f t="shared" si="10"/>
        <v>0</v>
      </c>
      <c r="W44" s="81">
        <f t="shared" si="11"/>
        <v>0</v>
      </c>
    </row>
    <row r="45" spans="2:23" ht="54.95" customHeight="1" x14ac:dyDescent="0.4">
      <c r="B45" s="64">
        <v>27</v>
      </c>
      <c r="C45" s="65"/>
      <c r="D45" s="66"/>
      <c r="E45" s="67"/>
      <c r="F45" s="65"/>
      <c r="G45" s="82"/>
      <c r="H45" s="68"/>
      <c r="I45" s="69">
        <f t="shared" si="0"/>
        <v>0</v>
      </c>
      <c r="J45" s="106" t="s">
        <v>1</v>
      </c>
      <c r="K45" s="69">
        <f t="shared" si="1"/>
        <v>1</v>
      </c>
      <c r="L45" s="107" t="s">
        <v>0</v>
      </c>
      <c r="M45" s="83">
        <f t="shared" si="12"/>
        <v>0</v>
      </c>
      <c r="N45" s="73" t="str">
        <f t="shared" si="6"/>
        <v>0</v>
      </c>
      <c r="O45" s="74">
        <f t="shared" si="7"/>
        <v>0</v>
      </c>
      <c r="P45" s="75">
        <f t="shared" si="8"/>
        <v>0</v>
      </c>
      <c r="Q45" s="79">
        <f t="shared" si="2"/>
        <v>0</v>
      </c>
      <c r="R45" s="77">
        <f t="shared" si="3"/>
        <v>0</v>
      </c>
      <c r="S45" s="88">
        <f t="shared" si="9"/>
        <v>0</v>
      </c>
      <c r="T45" s="79">
        <f>AA12</f>
        <v>200</v>
      </c>
      <c r="U45" s="80">
        <f t="shared" si="4"/>
        <v>0</v>
      </c>
      <c r="V45" s="88">
        <f t="shared" si="10"/>
        <v>0</v>
      </c>
      <c r="W45" s="81">
        <f t="shared" si="11"/>
        <v>0</v>
      </c>
    </row>
    <row r="46" spans="2:23" s="1" customFormat="1" ht="54.95" customHeight="1" x14ac:dyDescent="0.4">
      <c r="B46" s="87">
        <v>28</v>
      </c>
      <c r="C46" s="96"/>
      <c r="D46" s="66"/>
      <c r="E46" s="67"/>
      <c r="F46" s="65"/>
      <c r="G46" s="82"/>
      <c r="H46" s="68"/>
      <c r="I46" s="69">
        <f t="shared" si="0"/>
        <v>0</v>
      </c>
      <c r="J46" s="106" t="s">
        <v>1</v>
      </c>
      <c r="K46" s="69">
        <f t="shared" si="1"/>
        <v>1</v>
      </c>
      <c r="L46" s="107" t="s">
        <v>0</v>
      </c>
      <c r="M46" s="83">
        <f t="shared" si="12"/>
        <v>0</v>
      </c>
      <c r="N46" s="73" t="str">
        <f t="shared" si="6"/>
        <v>0</v>
      </c>
      <c r="O46" s="74">
        <f t="shared" si="7"/>
        <v>0</v>
      </c>
      <c r="P46" s="75">
        <f t="shared" si="8"/>
        <v>0</v>
      </c>
      <c r="Q46" s="79">
        <f t="shared" si="2"/>
        <v>0</v>
      </c>
      <c r="R46" s="77">
        <f t="shared" si="3"/>
        <v>0</v>
      </c>
      <c r="S46" s="85">
        <f t="shared" si="9"/>
        <v>0</v>
      </c>
      <c r="T46" s="79">
        <f>AA12</f>
        <v>200</v>
      </c>
      <c r="U46" s="80">
        <f t="shared" si="4"/>
        <v>0</v>
      </c>
      <c r="V46" s="85">
        <f t="shared" si="10"/>
        <v>0</v>
      </c>
      <c r="W46" s="81">
        <f t="shared" si="11"/>
        <v>0</v>
      </c>
    </row>
    <row r="47" spans="2:23" ht="54.95" customHeight="1" x14ac:dyDescent="0.4">
      <c r="B47" s="64">
        <v>29</v>
      </c>
      <c r="C47" s="65"/>
      <c r="D47" s="66"/>
      <c r="E47" s="67"/>
      <c r="F47" s="65"/>
      <c r="G47" s="82"/>
      <c r="H47" s="68"/>
      <c r="I47" s="69">
        <f t="shared" si="0"/>
        <v>0</v>
      </c>
      <c r="J47" s="106" t="s">
        <v>1</v>
      </c>
      <c r="K47" s="69">
        <f t="shared" si="1"/>
        <v>1</v>
      </c>
      <c r="L47" s="107" t="s">
        <v>0</v>
      </c>
      <c r="M47" s="83">
        <f t="shared" si="12"/>
        <v>0</v>
      </c>
      <c r="N47" s="73" t="str">
        <f t="shared" si="6"/>
        <v>0</v>
      </c>
      <c r="O47" s="74">
        <f t="shared" si="7"/>
        <v>0</v>
      </c>
      <c r="P47" s="75">
        <f t="shared" si="8"/>
        <v>0</v>
      </c>
      <c r="Q47" s="79">
        <f t="shared" si="2"/>
        <v>0</v>
      </c>
      <c r="R47" s="77">
        <f t="shared" si="3"/>
        <v>0</v>
      </c>
      <c r="S47" s="86">
        <f t="shared" si="9"/>
        <v>0</v>
      </c>
      <c r="T47" s="79">
        <f>AA12</f>
        <v>200</v>
      </c>
      <c r="U47" s="80">
        <f t="shared" si="4"/>
        <v>0</v>
      </c>
      <c r="V47" s="86">
        <f t="shared" si="10"/>
        <v>0</v>
      </c>
      <c r="W47" s="81">
        <f t="shared" si="11"/>
        <v>0</v>
      </c>
    </row>
    <row r="48" spans="2:23" ht="54.95" customHeight="1" x14ac:dyDescent="0.4">
      <c r="B48" s="87">
        <v>30</v>
      </c>
      <c r="C48" s="91"/>
      <c r="D48" s="66"/>
      <c r="E48" s="67"/>
      <c r="F48" s="65"/>
      <c r="G48" s="82"/>
      <c r="H48" s="68"/>
      <c r="I48" s="69">
        <f t="shared" si="0"/>
        <v>0</v>
      </c>
      <c r="J48" s="106" t="s">
        <v>1</v>
      </c>
      <c r="K48" s="69">
        <f t="shared" si="1"/>
        <v>1</v>
      </c>
      <c r="L48" s="107" t="s">
        <v>0</v>
      </c>
      <c r="M48" s="83">
        <f t="shared" si="12"/>
        <v>0</v>
      </c>
      <c r="N48" s="73" t="str">
        <f t="shared" si="6"/>
        <v>0</v>
      </c>
      <c r="O48" s="74">
        <f t="shared" si="7"/>
        <v>0</v>
      </c>
      <c r="P48" s="75">
        <f t="shared" si="8"/>
        <v>0</v>
      </c>
      <c r="Q48" s="79">
        <f t="shared" si="2"/>
        <v>0</v>
      </c>
      <c r="R48" s="77">
        <f t="shared" si="3"/>
        <v>0</v>
      </c>
      <c r="S48" s="88">
        <f t="shared" si="9"/>
        <v>0</v>
      </c>
      <c r="T48" s="79">
        <f>AA12</f>
        <v>200</v>
      </c>
      <c r="U48" s="80">
        <f t="shared" si="4"/>
        <v>0</v>
      </c>
      <c r="V48" s="88">
        <f t="shared" si="10"/>
        <v>0</v>
      </c>
      <c r="W48" s="81">
        <f t="shared" si="11"/>
        <v>0</v>
      </c>
    </row>
    <row r="49" spans="2:65" ht="54.95" customHeight="1" x14ac:dyDescent="0.4">
      <c r="B49" s="64">
        <v>31</v>
      </c>
      <c r="C49" s="65"/>
      <c r="D49" s="66"/>
      <c r="E49" s="67"/>
      <c r="F49" s="65"/>
      <c r="G49" s="82"/>
      <c r="H49" s="68"/>
      <c r="I49" s="69">
        <f t="shared" si="0"/>
        <v>0</v>
      </c>
      <c r="J49" s="106" t="s">
        <v>1</v>
      </c>
      <c r="K49" s="69">
        <f t="shared" si="1"/>
        <v>1</v>
      </c>
      <c r="L49" s="107" t="s">
        <v>0</v>
      </c>
      <c r="M49" s="83">
        <f t="shared" si="12"/>
        <v>0</v>
      </c>
      <c r="N49" s="73" t="str">
        <f t="shared" si="6"/>
        <v>0</v>
      </c>
      <c r="O49" s="74">
        <f t="shared" si="7"/>
        <v>0</v>
      </c>
      <c r="P49" s="75">
        <f t="shared" si="8"/>
        <v>0</v>
      </c>
      <c r="Q49" s="79">
        <f t="shared" si="2"/>
        <v>0</v>
      </c>
      <c r="R49" s="77">
        <f t="shared" si="3"/>
        <v>0</v>
      </c>
      <c r="S49" s="85">
        <f t="shared" si="9"/>
        <v>0</v>
      </c>
      <c r="T49" s="79">
        <f>AA12</f>
        <v>200</v>
      </c>
      <c r="U49" s="80">
        <f t="shared" si="4"/>
        <v>0</v>
      </c>
      <c r="V49" s="85">
        <f t="shared" si="10"/>
        <v>0</v>
      </c>
      <c r="W49" s="81">
        <f t="shared" si="11"/>
        <v>0</v>
      </c>
    </row>
    <row r="50" spans="2:65" ht="54.95" customHeight="1" x14ac:dyDescent="0.4">
      <c r="B50" s="87">
        <v>32</v>
      </c>
      <c r="C50" s="97"/>
      <c r="D50" s="66"/>
      <c r="E50" s="67"/>
      <c r="F50" s="65"/>
      <c r="G50" s="82"/>
      <c r="H50" s="68"/>
      <c r="I50" s="69">
        <f t="shared" si="0"/>
        <v>0</v>
      </c>
      <c r="J50" s="106" t="s">
        <v>1</v>
      </c>
      <c r="K50" s="69">
        <f t="shared" si="1"/>
        <v>1</v>
      </c>
      <c r="L50" s="107" t="s">
        <v>0</v>
      </c>
      <c r="M50" s="83">
        <f t="shared" si="12"/>
        <v>0</v>
      </c>
      <c r="N50" s="73" t="str">
        <f t="shared" si="6"/>
        <v>0</v>
      </c>
      <c r="O50" s="74">
        <f t="shared" si="7"/>
        <v>0</v>
      </c>
      <c r="P50" s="75">
        <f t="shared" si="8"/>
        <v>0</v>
      </c>
      <c r="Q50" s="79">
        <f t="shared" si="2"/>
        <v>0</v>
      </c>
      <c r="R50" s="77">
        <f t="shared" si="3"/>
        <v>0</v>
      </c>
      <c r="S50" s="86">
        <f t="shared" si="9"/>
        <v>0</v>
      </c>
      <c r="T50" s="79">
        <f>AA12</f>
        <v>200</v>
      </c>
      <c r="U50" s="80">
        <f t="shared" si="4"/>
        <v>0</v>
      </c>
      <c r="V50" s="86">
        <f t="shared" si="10"/>
        <v>0</v>
      </c>
      <c r="W50" s="81">
        <f t="shared" si="11"/>
        <v>0</v>
      </c>
    </row>
    <row r="51" spans="2:65" ht="54.95" customHeight="1" x14ac:dyDescent="0.4">
      <c r="B51" s="64">
        <v>33</v>
      </c>
      <c r="C51" s="65"/>
      <c r="D51" s="66"/>
      <c r="E51" s="67"/>
      <c r="F51" s="65"/>
      <c r="G51" s="82"/>
      <c r="H51" s="68"/>
      <c r="I51" s="69">
        <f t="shared" si="0"/>
        <v>0</v>
      </c>
      <c r="J51" s="106" t="s">
        <v>1</v>
      </c>
      <c r="K51" s="69">
        <f t="shared" si="1"/>
        <v>1</v>
      </c>
      <c r="L51" s="107" t="s">
        <v>0</v>
      </c>
      <c r="M51" s="83">
        <f t="shared" si="12"/>
        <v>0</v>
      </c>
      <c r="N51" s="73" t="str">
        <f t="shared" si="6"/>
        <v>0</v>
      </c>
      <c r="O51" s="74">
        <f t="shared" si="7"/>
        <v>0</v>
      </c>
      <c r="P51" s="75">
        <f t="shared" si="8"/>
        <v>0</v>
      </c>
      <c r="Q51" s="79">
        <f t="shared" si="2"/>
        <v>0</v>
      </c>
      <c r="R51" s="77">
        <f t="shared" si="3"/>
        <v>0</v>
      </c>
      <c r="S51" s="88">
        <f t="shared" si="9"/>
        <v>0</v>
      </c>
      <c r="T51" s="79">
        <f>AA12</f>
        <v>200</v>
      </c>
      <c r="U51" s="80">
        <f t="shared" si="4"/>
        <v>0</v>
      </c>
      <c r="V51" s="88">
        <f t="shared" si="10"/>
        <v>0</v>
      </c>
      <c r="W51" s="81">
        <f t="shared" si="11"/>
        <v>0</v>
      </c>
    </row>
    <row r="52" spans="2:65" ht="54.95" customHeight="1" x14ac:dyDescent="0.4">
      <c r="B52" s="87">
        <v>34</v>
      </c>
      <c r="C52" s="65"/>
      <c r="D52" s="66"/>
      <c r="E52" s="67"/>
      <c r="F52" s="65"/>
      <c r="G52" s="82"/>
      <c r="H52" s="68"/>
      <c r="I52" s="69">
        <f t="shared" si="0"/>
        <v>0</v>
      </c>
      <c r="J52" s="106" t="s">
        <v>1</v>
      </c>
      <c r="K52" s="69">
        <f t="shared" si="1"/>
        <v>1</v>
      </c>
      <c r="L52" s="107" t="s">
        <v>0</v>
      </c>
      <c r="M52" s="83">
        <f t="shared" si="12"/>
        <v>0</v>
      </c>
      <c r="N52" s="73" t="str">
        <f t="shared" si="6"/>
        <v>0</v>
      </c>
      <c r="O52" s="74">
        <f t="shared" si="7"/>
        <v>0</v>
      </c>
      <c r="P52" s="75">
        <f t="shared" si="8"/>
        <v>0</v>
      </c>
      <c r="Q52" s="79">
        <f t="shared" si="2"/>
        <v>0</v>
      </c>
      <c r="R52" s="77">
        <f t="shared" si="3"/>
        <v>0</v>
      </c>
      <c r="S52" s="88">
        <f t="shared" si="9"/>
        <v>0</v>
      </c>
      <c r="T52" s="79">
        <f>AA12</f>
        <v>200</v>
      </c>
      <c r="U52" s="80">
        <f t="shared" si="4"/>
        <v>0</v>
      </c>
      <c r="V52" s="88">
        <f t="shared" si="10"/>
        <v>0</v>
      </c>
      <c r="W52" s="81">
        <f t="shared" si="11"/>
        <v>0</v>
      </c>
    </row>
    <row r="53" spans="2:65" ht="54.95" customHeight="1" x14ac:dyDescent="0.4">
      <c r="B53" s="64">
        <v>35</v>
      </c>
      <c r="C53" s="97"/>
      <c r="D53" s="66"/>
      <c r="E53" s="67"/>
      <c r="F53" s="65"/>
      <c r="G53" s="82"/>
      <c r="H53" s="68"/>
      <c r="I53" s="69">
        <f t="shared" si="0"/>
        <v>0</v>
      </c>
      <c r="J53" s="106" t="s">
        <v>1</v>
      </c>
      <c r="K53" s="69">
        <f t="shared" si="1"/>
        <v>1</v>
      </c>
      <c r="L53" s="107" t="s">
        <v>0</v>
      </c>
      <c r="M53" s="83">
        <f t="shared" si="12"/>
        <v>0</v>
      </c>
      <c r="N53" s="73" t="str">
        <f t="shared" si="6"/>
        <v>0</v>
      </c>
      <c r="O53" s="74">
        <f t="shared" si="7"/>
        <v>0</v>
      </c>
      <c r="P53" s="75">
        <f t="shared" si="8"/>
        <v>0</v>
      </c>
      <c r="Q53" s="79">
        <f t="shared" si="2"/>
        <v>0</v>
      </c>
      <c r="R53" s="77">
        <f t="shared" si="3"/>
        <v>0</v>
      </c>
      <c r="S53" s="88">
        <f t="shared" si="9"/>
        <v>0</v>
      </c>
      <c r="T53" s="79">
        <f>AA12</f>
        <v>200</v>
      </c>
      <c r="U53" s="80">
        <f t="shared" si="4"/>
        <v>0</v>
      </c>
      <c r="V53" s="88">
        <f t="shared" si="10"/>
        <v>0</v>
      </c>
      <c r="W53" s="81">
        <f t="shared" si="11"/>
        <v>0</v>
      </c>
    </row>
    <row r="54" spans="2:65" ht="54.95" customHeight="1" x14ac:dyDescent="0.4">
      <c r="B54" s="87">
        <v>36</v>
      </c>
      <c r="C54" s="98"/>
      <c r="D54" s="66"/>
      <c r="E54" s="67"/>
      <c r="F54" s="65"/>
      <c r="G54" s="82"/>
      <c r="H54" s="68"/>
      <c r="I54" s="69">
        <f t="shared" si="0"/>
        <v>0</v>
      </c>
      <c r="J54" s="106" t="s">
        <v>1</v>
      </c>
      <c r="K54" s="69">
        <f t="shared" si="1"/>
        <v>1</v>
      </c>
      <c r="L54" s="107" t="s">
        <v>0</v>
      </c>
      <c r="M54" s="83">
        <f t="shared" si="12"/>
        <v>0</v>
      </c>
      <c r="N54" s="73" t="str">
        <f t="shared" si="6"/>
        <v>0</v>
      </c>
      <c r="O54" s="74">
        <f t="shared" si="7"/>
        <v>0</v>
      </c>
      <c r="P54" s="75">
        <f t="shared" si="8"/>
        <v>0</v>
      </c>
      <c r="Q54" s="79">
        <f t="shared" si="2"/>
        <v>0</v>
      </c>
      <c r="R54" s="77">
        <f t="shared" si="3"/>
        <v>0</v>
      </c>
      <c r="S54" s="85">
        <f t="shared" si="9"/>
        <v>0</v>
      </c>
      <c r="T54" s="79">
        <f>AA12</f>
        <v>200</v>
      </c>
      <c r="U54" s="80">
        <f t="shared" si="4"/>
        <v>0</v>
      </c>
      <c r="V54" s="85">
        <f t="shared" si="10"/>
        <v>0</v>
      </c>
      <c r="W54" s="81">
        <f t="shared" si="11"/>
        <v>0</v>
      </c>
    </row>
    <row r="55" spans="2:65" ht="54.95" customHeight="1" x14ac:dyDescent="0.4">
      <c r="B55" s="64">
        <v>37</v>
      </c>
      <c r="C55" s="65"/>
      <c r="D55" s="66"/>
      <c r="E55" s="67"/>
      <c r="F55" s="65"/>
      <c r="G55" s="99"/>
      <c r="H55" s="68"/>
      <c r="I55" s="69">
        <f t="shared" si="0"/>
        <v>0</v>
      </c>
      <c r="J55" s="106" t="s">
        <v>1</v>
      </c>
      <c r="K55" s="69">
        <f t="shared" si="1"/>
        <v>1</v>
      </c>
      <c r="L55" s="107" t="s">
        <v>0</v>
      </c>
      <c r="M55" s="83">
        <f t="shared" si="12"/>
        <v>0</v>
      </c>
      <c r="N55" s="73" t="str">
        <f t="shared" si="6"/>
        <v>0</v>
      </c>
      <c r="O55" s="74">
        <f t="shared" si="7"/>
        <v>0</v>
      </c>
      <c r="P55" s="75">
        <f t="shared" si="8"/>
        <v>0</v>
      </c>
      <c r="Q55" s="79">
        <f t="shared" si="2"/>
        <v>0</v>
      </c>
      <c r="R55" s="77">
        <f t="shared" si="3"/>
        <v>0</v>
      </c>
      <c r="S55" s="85">
        <f t="shared" si="9"/>
        <v>0</v>
      </c>
      <c r="T55" s="79">
        <f>AA12</f>
        <v>200</v>
      </c>
      <c r="U55" s="80">
        <f t="shared" si="4"/>
        <v>0</v>
      </c>
      <c r="V55" s="85">
        <f t="shared" si="10"/>
        <v>0</v>
      </c>
      <c r="W55" s="81">
        <f t="shared" si="11"/>
        <v>0</v>
      </c>
    </row>
    <row r="56" spans="2:65" s="1" customFormat="1" ht="54.95" customHeight="1" x14ac:dyDescent="0.4">
      <c r="B56" s="87">
        <v>38</v>
      </c>
      <c r="C56" s="96"/>
      <c r="D56" s="66"/>
      <c r="E56" s="67"/>
      <c r="F56" s="65"/>
      <c r="G56" s="82"/>
      <c r="H56" s="68"/>
      <c r="I56" s="69">
        <f t="shared" si="0"/>
        <v>0</v>
      </c>
      <c r="J56" s="106" t="s">
        <v>1</v>
      </c>
      <c r="K56" s="69">
        <f t="shared" si="1"/>
        <v>1</v>
      </c>
      <c r="L56" s="107" t="s">
        <v>0</v>
      </c>
      <c r="M56" s="83">
        <f t="shared" si="12"/>
        <v>0</v>
      </c>
      <c r="N56" s="73" t="str">
        <f t="shared" si="6"/>
        <v>0</v>
      </c>
      <c r="O56" s="74">
        <f t="shared" si="7"/>
        <v>0</v>
      </c>
      <c r="P56" s="75">
        <f t="shared" si="8"/>
        <v>0</v>
      </c>
      <c r="Q56" s="79">
        <f t="shared" si="2"/>
        <v>0</v>
      </c>
      <c r="R56" s="77">
        <f t="shared" si="3"/>
        <v>0</v>
      </c>
      <c r="S56" s="85">
        <f t="shared" si="9"/>
        <v>0</v>
      </c>
      <c r="T56" s="79">
        <f>AA12</f>
        <v>200</v>
      </c>
      <c r="U56" s="80">
        <f t="shared" si="4"/>
        <v>0</v>
      </c>
      <c r="V56" s="85">
        <f t="shared" si="10"/>
        <v>0</v>
      </c>
      <c r="W56" s="81">
        <f t="shared" si="11"/>
        <v>0</v>
      </c>
    </row>
    <row r="57" spans="2:65" ht="54.75" customHeight="1" x14ac:dyDescent="0.4">
      <c r="B57" s="64">
        <v>39</v>
      </c>
      <c r="C57" s="65"/>
      <c r="D57" s="66"/>
      <c r="E57" s="67"/>
      <c r="F57" s="65"/>
      <c r="G57" s="82"/>
      <c r="H57" s="68"/>
      <c r="I57" s="69">
        <f t="shared" si="0"/>
        <v>0</v>
      </c>
      <c r="J57" s="106" t="s">
        <v>1</v>
      </c>
      <c r="K57" s="69">
        <f t="shared" si="1"/>
        <v>1</v>
      </c>
      <c r="L57" s="107" t="s">
        <v>0</v>
      </c>
      <c r="M57" s="83">
        <f t="shared" si="12"/>
        <v>0</v>
      </c>
      <c r="N57" s="73" t="str">
        <f t="shared" si="6"/>
        <v>0</v>
      </c>
      <c r="O57" s="74">
        <f t="shared" si="7"/>
        <v>0</v>
      </c>
      <c r="P57" s="75">
        <f t="shared" si="8"/>
        <v>0</v>
      </c>
      <c r="Q57" s="79">
        <f t="shared" si="2"/>
        <v>0</v>
      </c>
      <c r="R57" s="77">
        <f t="shared" si="3"/>
        <v>0</v>
      </c>
      <c r="S57" s="85">
        <f t="shared" si="9"/>
        <v>0</v>
      </c>
      <c r="T57" s="79">
        <f>AA12</f>
        <v>200</v>
      </c>
      <c r="U57" s="80">
        <f t="shared" si="4"/>
        <v>0</v>
      </c>
      <c r="V57" s="85">
        <f t="shared" si="10"/>
        <v>0</v>
      </c>
      <c r="W57" s="81">
        <f t="shared" si="11"/>
        <v>0</v>
      </c>
    </row>
    <row r="58" spans="2:65" ht="54.95" customHeight="1" thickBot="1" x14ac:dyDescent="0.45">
      <c r="B58" s="87">
        <v>40</v>
      </c>
      <c r="C58" s="65"/>
      <c r="D58" s="66"/>
      <c r="E58" s="67"/>
      <c r="F58" s="65"/>
      <c r="G58" s="100"/>
      <c r="H58" s="68"/>
      <c r="I58" s="69">
        <f t="shared" si="0"/>
        <v>0</v>
      </c>
      <c r="J58" s="106" t="s">
        <v>1</v>
      </c>
      <c r="K58" s="69">
        <f t="shared" si="1"/>
        <v>1</v>
      </c>
      <c r="L58" s="107" t="s">
        <v>0</v>
      </c>
      <c r="M58" s="83">
        <f t="shared" si="12"/>
        <v>0</v>
      </c>
      <c r="N58" s="73" t="str">
        <f t="shared" si="6"/>
        <v>0</v>
      </c>
      <c r="O58" s="101">
        <f t="shared" si="7"/>
        <v>0</v>
      </c>
      <c r="P58" s="86">
        <f t="shared" si="8"/>
        <v>0</v>
      </c>
      <c r="Q58" s="79">
        <f t="shared" si="2"/>
        <v>0</v>
      </c>
      <c r="R58" s="77">
        <f t="shared" si="3"/>
        <v>0</v>
      </c>
      <c r="S58" s="88">
        <f t="shared" si="9"/>
        <v>0</v>
      </c>
      <c r="T58" s="79">
        <f>AA12</f>
        <v>200</v>
      </c>
      <c r="U58" s="80">
        <f t="shared" si="4"/>
        <v>0</v>
      </c>
      <c r="V58" s="88">
        <f t="shared" si="10"/>
        <v>0</v>
      </c>
      <c r="W58" s="81">
        <f t="shared" si="11"/>
        <v>0</v>
      </c>
    </row>
    <row r="59" spans="2:65" ht="54.75" customHeight="1" thickBot="1" x14ac:dyDescent="0.45">
      <c r="B59" s="143" t="s">
        <v>12</v>
      </c>
      <c r="C59" s="144"/>
      <c r="D59" s="144"/>
      <c r="E59" s="144"/>
      <c r="F59" s="144"/>
      <c r="G59" s="144"/>
      <c r="H59" s="144"/>
      <c r="I59" s="144"/>
      <c r="J59" s="144"/>
      <c r="K59" s="144"/>
      <c r="L59" s="144"/>
      <c r="M59" s="102">
        <f>SUM(M19:M58)</f>
        <v>9</v>
      </c>
      <c r="N59" s="102">
        <f t="shared" ref="N59:S59" si="13">SUM(N19:N58)</f>
        <v>9600</v>
      </c>
      <c r="O59" s="103">
        <f t="shared" si="13"/>
        <v>19</v>
      </c>
      <c r="P59" s="103">
        <f t="shared" si="13"/>
        <v>24100</v>
      </c>
      <c r="Q59" s="103">
        <f t="shared" si="13"/>
        <v>1220</v>
      </c>
      <c r="R59" s="103">
        <f t="shared" si="13"/>
        <v>19</v>
      </c>
      <c r="S59" s="103">
        <f t="shared" si="13"/>
        <v>6100</v>
      </c>
      <c r="T59" s="102"/>
      <c r="U59" s="103">
        <f t="shared" ref="U59:V59" si="14">SUM(U19:U58)</f>
        <v>19</v>
      </c>
      <c r="V59" s="103">
        <f t="shared" si="14"/>
        <v>3800</v>
      </c>
      <c r="W59" s="104">
        <f>SUM(W19:W58)</f>
        <v>34000</v>
      </c>
    </row>
    <row r="63" spans="2:65" x14ac:dyDescent="0.4">
      <c r="D63" s="138" t="e">
        <f>#REF!</f>
        <v>#REF!</v>
      </c>
      <c r="E63" s="138"/>
      <c r="F63" s="138" t="e">
        <f>D63+1</f>
        <v>#REF!</v>
      </c>
      <c r="G63" s="138"/>
      <c r="H63" s="138" t="e">
        <f t="shared" ref="H63" si="15">F63+1</f>
        <v>#REF!</v>
      </c>
      <c r="I63" s="138"/>
      <c r="J63" s="138" t="e">
        <f>H63+1</f>
        <v>#REF!</v>
      </c>
      <c r="K63" s="138"/>
      <c r="L63" s="138" t="e">
        <f>J63+1</f>
        <v>#REF!</v>
      </c>
      <c r="M63" s="138"/>
      <c r="N63" s="138" t="e">
        <f>L63+1</f>
        <v>#REF!</v>
      </c>
      <c r="O63" s="138"/>
      <c r="P63" s="138" t="e">
        <f>N63+1</f>
        <v>#REF!</v>
      </c>
      <c r="Q63" s="138"/>
      <c r="R63" s="138" t="e">
        <f>P63+1</f>
        <v>#REF!</v>
      </c>
      <c r="S63" s="138"/>
      <c r="T63" s="138" t="e">
        <f>R63+1</f>
        <v>#REF!</v>
      </c>
      <c r="U63" s="138"/>
      <c r="V63" s="138" t="e">
        <f>T63+1</f>
        <v>#REF!</v>
      </c>
      <c r="W63" s="138"/>
      <c r="X63" s="138" t="e">
        <f>V63+1</f>
        <v>#REF!</v>
      </c>
      <c r="Y63" s="138"/>
      <c r="Z63" s="138" t="e">
        <f>X63+1</f>
        <v>#REF!</v>
      </c>
      <c r="AA63" s="138"/>
      <c r="AB63" s="138" t="e">
        <f>Z63+1</f>
        <v>#REF!</v>
      </c>
      <c r="AC63" s="138"/>
      <c r="AD63" s="138" t="e">
        <f>AB63+1</f>
        <v>#REF!</v>
      </c>
      <c r="AE63" s="138"/>
      <c r="AF63" s="138" t="e">
        <f>AD63+1</f>
        <v>#REF!</v>
      </c>
      <c r="AG63" s="138"/>
      <c r="AH63" s="138" t="e">
        <f>AF63+1</f>
        <v>#REF!</v>
      </c>
      <c r="AI63" s="138"/>
      <c r="AJ63" s="138" t="e">
        <f>AH63+1</f>
        <v>#REF!</v>
      </c>
      <c r="AK63" s="138"/>
      <c r="AL63" s="138" t="e">
        <f>AJ63+1</f>
        <v>#REF!</v>
      </c>
      <c r="AM63" s="138"/>
      <c r="AN63" s="138" t="e">
        <f>AL63+1</f>
        <v>#REF!</v>
      </c>
      <c r="AO63" s="138"/>
      <c r="AP63" s="138" t="e">
        <f>AN63+1</f>
        <v>#REF!</v>
      </c>
      <c r="AQ63" s="138"/>
      <c r="AR63" s="138" t="e">
        <f>AP63+1</f>
        <v>#REF!</v>
      </c>
      <c r="AS63" s="138"/>
      <c r="AT63" s="138" t="e">
        <f>AR63+1</f>
        <v>#REF!</v>
      </c>
      <c r="AU63" s="138"/>
      <c r="AV63" s="138" t="e">
        <f>AT63+1</f>
        <v>#REF!</v>
      </c>
      <c r="AW63" s="138"/>
      <c r="AX63" s="138" t="e">
        <f>AV63+1</f>
        <v>#REF!</v>
      </c>
      <c r="AY63" s="138"/>
      <c r="AZ63" s="138" t="e">
        <f>AX63+1</f>
        <v>#REF!</v>
      </c>
      <c r="BA63" s="138"/>
      <c r="BB63" s="138" t="e">
        <f>AZ63+1</f>
        <v>#REF!</v>
      </c>
      <c r="BC63" s="138"/>
      <c r="BD63" s="138" t="e">
        <f>BB63+1</f>
        <v>#REF!</v>
      </c>
      <c r="BE63" s="138"/>
      <c r="BF63" s="138" t="e">
        <f>BD63+1</f>
        <v>#REF!</v>
      </c>
      <c r="BG63" s="138"/>
      <c r="BH63" s="138" t="e">
        <f>BF63+1</f>
        <v>#REF!</v>
      </c>
      <c r="BI63" s="138"/>
      <c r="BJ63" s="138" t="e">
        <f>BH63+1</f>
        <v>#REF!</v>
      </c>
      <c r="BK63" s="138"/>
      <c r="BL63" s="138" t="e">
        <f>BJ63+1</f>
        <v>#REF!</v>
      </c>
      <c r="BM63" s="138"/>
    </row>
    <row r="64" spans="2:65" x14ac:dyDescent="0.4">
      <c r="D64" s="52" t="s">
        <v>64</v>
      </c>
      <c r="E64" s="52" t="s">
        <v>65</v>
      </c>
      <c r="F64" s="52" t="s">
        <v>64</v>
      </c>
      <c r="G64" s="52" t="s">
        <v>65</v>
      </c>
      <c r="H64" s="52" t="s">
        <v>64</v>
      </c>
      <c r="I64" s="52" t="s">
        <v>65</v>
      </c>
      <c r="J64" s="52" t="s">
        <v>64</v>
      </c>
      <c r="K64" s="52" t="s">
        <v>65</v>
      </c>
      <c r="L64" s="52" t="s">
        <v>64</v>
      </c>
      <c r="M64" s="52" t="s">
        <v>65</v>
      </c>
      <c r="N64" s="52" t="s">
        <v>64</v>
      </c>
      <c r="O64" s="52" t="s">
        <v>65</v>
      </c>
      <c r="P64" s="52" t="s">
        <v>64</v>
      </c>
      <c r="Q64" s="52" t="s">
        <v>65</v>
      </c>
      <c r="R64" s="52" t="s">
        <v>64</v>
      </c>
      <c r="S64" s="52" t="s">
        <v>65</v>
      </c>
      <c r="T64" s="52" t="s">
        <v>64</v>
      </c>
      <c r="U64" s="52" t="s">
        <v>65</v>
      </c>
      <c r="V64" s="52" t="s">
        <v>64</v>
      </c>
      <c r="W64" s="52" t="s">
        <v>65</v>
      </c>
      <c r="X64" s="52" t="s">
        <v>64</v>
      </c>
      <c r="Y64" s="52" t="s">
        <v>65</v>
      </c>
      <c r="Z64" s="52" t="s">
        <v>64</v>
      </c>
      <c r="AA64" s="52" t="s">
        <v>65</v>
      </c>
      <c r="AB64" s="52" t="s">
        <v>64</v>
      </c>
      <c r="AC64" s="52" t="s">
        <v>65</v>
      </c>
      <c r="AD64" s="52" t="s">
        <v>64</v>
      </c>
      <c r="AE64" s="52" t="s">
        <v>65</v>
      </c>
      <c r="AF64" s="52" t="s">
        <v>64</v>
      </c>
      <c r="AG64" s="52" t="s">
        <v>65</v>
      </c>
      <c r="AH64" s="52" t="s">
        <v>64</v>
      </c>
      <c r="AI64" s="52" t="s">
        <v>65</v>
      </c>
      <c r="AJ64" s="52" t="s">
        <v>64</v>
      </c>
      <c r="AK64" s="52" t="s">
        <v>65</v>
      </c>
      <c r="AL64" s="52" t="s">
        <v>64</v>
      </c>
      <c r="AM64" s="52" t="s">
        <v>65</v>
      </c>
      <c r="AN64" s="52" t="s">
        <v>64</v>
      </c>
      <c r="AO64" s="52" t="s">
        <v>65</v>
      </c>
      <c r="AP64" s="52" t="s">
        <v>64</v>
      </c>
      <c r="AQ64" s="52" t="s">
        <v>65</v>
      </c>
      <c r="AR64" s="52" t="s">
        <v>64</v>
      </c>
      <c r="AS64" s="52" t="s">
        <v>65</v>
      </c>
      <c r="AT64" s="52" t="s">
        <v>64</v>
      </c>
      <c r="AU64" s="52" t="s">
        <v>65</v>
      </c>
      <c r="AV64" s="52" t="s">
        <v>64</v>
      </c>
      <c r="AW64" s="52" t="s">
        <v>65</v>
      </c>
      <c r="AX64" s="52" t="s">
        <v>64</v>
      </c>
      <c r="AY64" s="52" t="s">
        <v>65</v>
      </c>
      <c r="AZ64" s="52" t="s">
        <v>64</v>
      </c>
      <c r="BA64" s="52" t="s">
        <v>65</v>
      </c>
      <c r="BB64" s="52" t="s">
        <v>64</v>
      </c>
      <c r="BC64" s="52" t="s">
        <v>65</v>
      </c>
      <c r="BD64" s="52" t="s">
        <v>64</v>
      </c>
      <c r="BE64" s="52" t="s">
        <v>65</v>
      </c>
      <c r="BF64" s="52" t="s">
        <v>64</v>
      </c>
      <c r="BG64" s="52" t="s">
        <v>65</v>
      </c>
      <c r="BH64" s="52" t="s">
        <v>64</v>
      </c>
      <c r="BI64" s="52" t="s">
        <v>65</v>
      </c>
      <c r="BJ64" s="52" t="s">
        <v>64</v>
      </c>
      <c r="BK64" s="52" t="s">
        <v>65</v>
      </c>
      <c r="BL64" s="52" t="s">
        <v>64</v>
      </c>
      <c r="BM64" s="52" t="s">
        <v>65</v>
      </c>
    </row>
    <row r="65" spans="3:3" x14ac:dyDescent="0.4">
      <c r="C65" t="s">
        <v>51</v>
      </c>
    </row>
    <row r="66" spans="3:3" x14ac:dyDescent="0.4">
      <c r="C66" t="s">
        <v>52</v>
      </c>
    </row>
    <row r="67" spans="3:3" x14ac:dyDescent="0.4">
      <c r="C67" t="s">
        <v>53</v>
      </c>
    </row>
    <row r="68" spans="3:3" x14ac:dyDescent="0.4">
      <c r="C68" t="s">
        <v>54</v>
      </c>
    </row>
    <row r="69" spans="3:3" x14ac:dyDescent="0.4">
      <c r="C69" t="s">
        <v>55</v>
      </c>
    </row>
    <row r="70" spans="3:3" x14ac:dyDescent="0.4">
      <c r="C70" t="s">
        <v>56</v>
      </c>
    </row>
    <row r="71" spans="3:3" x14ac:dyDescent="0.4">
      <c r="C71" t="s">
        <v>57</v>
      </c>
    </row>
    <row r="72" spans="3:3" x14ac:dyDescent="0.4">
      <c r="C72" t="s">
        <v>58</v>
      </c>
    </row>
    <row r="73" spans="3:3" x14ac:dyDescent="0.4">
      <c r="C73" t="s">
        <v>59</v>
      </c>
    </row>
    <row r="74" spans="3:3" x14ac:dyDescent="0.4">
      <c r="C74" t="s">
        <v>60</v>
      </c>
    </row>
    <row r="75" spans="3:3" x14ac:dyDescent="0.4">
      <c r="C75" t="s">
        <v>61</v>
      </c>
    </row>
    <row r="76" spans="3:3" x14ac:dyDescent="0.4">
      <c r="C76" t="s">
        <v>62</v>
      </c>
    </row>
    <row r="77" spans="3:3" x14ac:dyDescent="0.4">
      <c r="C77" t="s">
        <v>63</v>
      </c>
    </row>
  </sheetData>
  <sheetProtection sheet="1"/>
  <mergeCells count="63">
    <mergeCell ref="BJ63:BK63"/>
    <mergeCell ref="BL63:BM63"/>
    <mergeCell ref="AX63:AY63"/>
    <mergeCell ref="AZ63:BA63"/>
    <mergeCell ref="BB63:BC63"/>
    <mergeCell ref="BD63:BE63"/>
    <mergeCell ref="BF63:BG63"/>
    <mergeCell ref="BH63:BI63"/>
    <mergeCell ref="AV63:AW63"/>
    <mergeCell ref="Z63:AA63"/>
    <mergeCell ref="AB63:AC63"/>
    <mergeCell ref="AD63:AE63"/>
    <mergeCell ref="AF63:AG63"/>
    <mergeCell ref="AH63:AI63"/>
    <mergeCell ref="AJ63:AK63"/>
    <mergeCell ref="AL63:AM63"/>
    <mergeCell ref="AN63:AO63"/>
    <mergeCell ref="AP63:AQ63"/>
    <mergeCell ref="AR63:AS63"/>
    <mergeCell ref="AT63:AU63"/>
    <mergeCell ref="X63:Y63"/>
    <mergeCell ref="B59:L59"/>
    <mergeCell ref="D63:E63"/>
    <mergeCell ref="F63:G63"/>
    <mergeCell ref="H63:I63"/>
    <mergeCell ref="J63:K63"/>
    <mergeCell ref="L63:M63"/>
    <mergeCell ref="N63:O63"/>
    <mergeCell ref="P63:Q63"/>
    <mergeCell ref="R63:S63"/>
    <mergeCell ref="T63:U63"/>
    <mergeCell ref="V63:W63"/>
    <mergeCell ref="B11:H14"/>
    <mergeCell ref="I11:W14"/>
    <mergeCell ref="B15:B18"/>
    <mergeCell ref="C15:C18"/>
    <mergeCell ref="D15:D18"/>
    <mergeCell ref="E15:E18"/>
    <mergeCell ref="F15:F18"/>
    <mergeCell ref="G15:H17"/>
    <mergeCell ref="I15:L18"/>
    <mergeCell ref="M15:M18"/>
    <mergeCell ref="N15:P16"/>
    <mergeCell ref="Q15:S17"/>
    <mergeCell ref="T15:V17"/>
    <mergeCell ref="W15:W18"/>
    <mergeCell ref="N17:P17"/>
    <mergeCell ref="B1:U3"/>
    <mergeCell ref="V1:W3"/>
    <mergeCell ref="B4:C5"/>
    <mergeCell ref="B6:C7"/>
    <mergeCell ref="B10:W10"/>
    <mergeCell ref="P4:P5"/>
    <mergeCell ref="Q4:S5"/>
    <mergeCell ref="N6:S7"/>
    <mergeCell ref="D8:S9"/>
    <mergeCell ref="T4:W9"/>
    <mergeCell ref="B8:C9"/>
    <mergeCell ref="D4:H5"/>
    <mergeCell ref="D6:H7"/>
    <mergeCell ref="I4:L5"/>
    <mergeCell ref="I6:M7"/>
    <mergeCell ref="M4:O5"/>
  </mergeCells>
  <phoneticPr fontId="1"/>
  <dataValidations count="3">
    <dataValidation type="list" allowBlank="1" showInputMessage="1" showErrorMessage="1" sqref="D19:D58" xr:uid="{52FEAC95-BCC5-4113-A970-7A5BCD9A8791}">
      <formula1>"男,女"</formula1>
    </dataValidation>
    <dataValidation type="list" allowBlank="1" showInputMessage="1" showErrorMessage="1" sqref="F19:F58" xr:uid="{E36E2362-4C56-47E2-85F7-C04EEF89C894}">
      <formula1>$AC$15:$AC$16</formula1>
    </dataValidation>
    <dataValidation type="list" allowBlank="1" showInputMessage="1" showErrorMessage="1" sqref="E19:E58" xr:uid="{9BDDF456-98D9-49F7-B07A-E8453D97C1D3}">
      <formula1>"年少未満,年少以上,小学生,小学生(一部免除者),中学生,中学生(一部免除者),高校生,高校生(一部免除者),高等専門学校生(3年生以下),高等専門学校生(4年生以上),大学生,短期大学生,専修学校生,その他の学生,社会人,指導者・関係者"</formula1>
    </dataValidation>
  </dataValidations>
  <printOptions horizontalCentered="1"/>
  <pageMargins left="0.70866141732283472" right="0.70866141732283472" top="0.74803149606299213" bottom="0.74803149606299213" header="0.31496062992125984" footer="0.31496062992125984"/>
  <pageSetup paperSize="9" scale="2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9835-432F-4B9E-8CBA-FC23DBEB8AC3}">
  <sheetPr>
    <pageSetUpPr fitToPage="1"/>
  </sheetPr>
  <dimension ref="A1:M61"/>
  <sheetViews>
    <sheetView tabSelected="1" view="pageBreakPreview" zoomScaleNormal="90" zoomScaleSheetLayoutView="100" workbookViewId="0">
      <pane ySplit="12" topLeftCell="A13" activePane="bottomLeft" state="frozen"/>
      <selection activeCell="D22" sqref="D22"/>
      <selection pane="bottomLeft" activeCell="D4" sqref="D4:F5"/>
    </sheetView>
  </sheetViews>
  <sheetFormatPr defaultColWidth="8.75" defaultRowHeight="18.75" x14ac:dyDescent="0.4"/>
  <cols>
    <col min="2" max="2" width="4.375" customWidth="1"/>
    <col min="3" max="3" width="22.125" customWidth="1"/>
    <col min="4" max="4" width="8.375" customWidth="1"/>
    <col min="5" max="5" width="23.625" customWidth="1"/>
    <col min="6" max="11" width="10.625" customWidth="1"/>
    <col min="12" max="12" width="17.375" customWidth="1"/>
    <col min="13" max="13" width="5.5" bestFit="1" customWidth="1"/>
    <col min="14" max="17" width="2.5" customWidth="1"/>
  </cols>
  <sheetData>
    <row r="1" spans="1:13" ht="18.75" customHeight="1" x14ac:dyDescent="0.4">
      <c r="B1" s="34"/>
      <c r="C1" s="271" t="s">
        <v>73</v>
      </c>
      <c r="D1" s="271"/>
      <c r="E1" s="271"/>
      <c r="F1" s="271"/>
      <c r="G1" s="271"/>
      <c r="H1" s="271"/>
      <c r="I1" s="271"/>
      <c r="J1" s="271"/>
      <c r="K1" s="271"/>
      <c r="L1" s="276" t="s">
        <v>49</v>
      </c>
    </row>
    <row r="2" spans="1:13" ht="18.75" customHeight="1" x14ac:dyDescent="0.4">
      <c r="B2" s="34"/>
      <c r="C2" s="271"/>
      <c r="D2" s="271"/>
      <c r="E2" s="271"/>
      <c r="F2" s="271"/>
      <c r="G2" s="271"/>
      <c r="H2" s="271"/>
      <c r="I2" s="271"/>
      <c r="J2" s="271"/>
      <c r="K2" s="271"/>
      <c r="L2" s="276"/>
    </row>
    <row r="3" spans="1:13" ht="18.75" customHeight="1" x14ac:dyDescent="0.4">
      <c r="B3" s="34"/>
      <c r="C3" s="271"/>
      <c r="D3" s="271"/>
      <c r="E3" s="271"/>
      <c r="F3" s="271"/>
      <c r="G3" s="271"/>
      <c r="H3" s="271"/>
      <c r="I3" s="271"/>
      <c r="J3" s="271"/>
      <c r="K3" s="271"/>
      <c r="L3" s="277"/>
    </row>
    <row r="4" spans="1:13" ht="18" customHeight="1" x14ac:dyDescent="0.4">
      <c r="B4" s="34"/>
      <c r="C4" s="256" t="s">
        <v>67</v>
      </c>
      <c r="D4" s="255"/>
      <c r="E4" s="255"/>
      <c r="F4" s="255"/>
      <c r="G4" s="273" t="s">
        <v>40</v>
      </c>
      <c r="H4" s="274"/>
      <c r="I4" s="274"/>
      <c r="J4" s="275" t="s">
        <v>48</v>
      </c>
      <c r="K4" s="274"/>
      <c r="L4" s="274"/>
      <c r="M4" s="272"/>
    </row>
    <row r="5" spans="1:13" ht="18" customHeight="1" x14ac:dyDescent="0.4">
      <c r="B5" s="34"/>
      <c r="C5" s="256"/>
      <c r="D5" s="255"/>
      <c r="E5" s="255"/>
      <c r="F5" s="255"/>
      <c r="G5" s="273"/>
      <c r="H5" s="274"/>
      <c r="I5" s="274"/>
      <c r="J5" s="275"/>
      <c r="K5" s="274"/>
      <c r="L5" s="274"/>
      <c r="M5" s="272"/>
    </row>
    <row r="6" spans="1:13" x14ac:dyDescent="0.4">
      <c r="B6" s="257" t="s">
        <v>89</v>
      </c>
      <c r="C6" s="257"/>
      <c r="D6" s="257"/>
      <c r="E6" s="257"/>
      <c r="F6" s="257"/>
      <c r="G6" s="257"/>
      <c r="H6" s="257"/>
      <c r="I6" s="257"/>
      <c r="J6" s="257"/>
      <c r="K6" s="257"/>
      <c r="L6" s="257"/>
      <c r="M6" s="257"/>
    </row>
    <row r="7" spans="1:13" ht="19.5" thickBot="1" x14ac:dyDescent="0.45">
      <c r="B7" s="257" t="s">
        <v>46</v>
      </c>
      <c r="C7" s="257"/>
      <c r="D7" s="257"/>
      <c r="E7" s="257"/>
      <c r="F7" s="257"/>
      <c r="G7" s="257"/>
      <c r="H7" s="257"/>
      <c r="I7" s="257"/>
      <c r="J7" s="257"/>
      <c r="K7" s="257"/>
      <c r="L7" s="257"/>
      <c r="M7" s="257"/>
    </row>
    <row r="8" spans="1:13" x14ac:dyDescent="0.4">
      <c r="A8" s="21"/>
      <c r="B8" s="245" t="s">
        <v>39</v>
      </c>
      <c r="C8" s="246"/>
      <c r="D8" s="246"/>
      <c r="E8" s="246"/>
      <c r="F8" s="246"/>
      <c r="G8" s="246"/>
      <c r="H8" s="246"/>
      <c r="I8" s="249" t="s">
        <v>71</v>
      </c>
      <c r="J8" s="250"/>
      <c r="K8" s="250"/>
      <c r="L8" s="251"/>
    </row>
    <row r="9" spans="1:13" ht="13.5" customHeight="1" thickBot="1" x14ac:dyDescent="0.45">
      <c r="A9" s="21"/>
      <c r="B9" s="247"/>
      <c r="C9" s="248"/>
      <c r="D9" s="248"/>
      <c r="E9" s="248"/>
      <c r="F9" s="248"/>
      <c r="G9" s="248"/>
      <c r="H9" s="248"/>
      <c r="I9" s="252"/>
      <c r="J9" s="253"/>
      <c r="K9" s="253"/>
      <c r="L9" s="254"/>
    </row>
    <row r="10" spans="1:13" ht="18.75" customHeight="1" x14ac:dyDescent="0.4">
      <c r="A10" s="21"/>
      <c r="B10" s="262" t="s">
        <v>10</v>
      </c>
      <c r="C10" s="264" t="s">
        <v>9</v>
      </c>
      <c r="D10" s="264" t="s">
        <v>8</v>
      </c>
      <c r="E10" s="264" t="s">
        <v>28</v>
      </c>
      <c r="F10" s="266" t="s">
        <v>34</v>
      </c>
      <c r="G10" s="246"/>
      <c r="H10" s="246"/>
      <c r="I10" s="249" t="s">
        <v>33</v>
      </c>
      <c r="J10" s="250"/>
      <c r="K10" s="250"/>
      <c r="L10" s="258" t="s">
        <v>27</v>
      </c>
      <c r="M10" s="2"/>
    </row>
    <row r="11" spans="1:13" ht="18.75" customHeight="1" x14ac:dyDescent="0.4">
      <c r="A11" s="21"/>
      <c r="B11" s="263"/>
      <c r="C11" s="265"/>
      <c r="D11" s="265"/>
      <c r="E11" s="265"/>
      <c r="F11" s="267"/>
      <c r="G11" s="268"/>
      <c r="H11" s="268"/>
      <c r="I11" s="269"/>
      <c r="J11" s="270"/>
      <c r="K11" s="270"/>
      <c r="L11" s="259"/>
    </row>
    <row r="12" spans="1:13" ht="18.75" customHeight="1" thickBot="1" x14ac:dyDescent="0.45">
      <c r="A12" s="21"/>
      <c r="B12" s="263"/>
      <c r="C12" s="265"/>
      <c r="D12" s="265"/>
      <c r="E12" s="265"/>
      <c r="F12" s="17" t="s">
        <v>32</v>
      </c>
      <c r="G12" s="18" t="s">
        <v>30</v>
      </c>
      <c r="H12" s="18" t="s">
        <v>47</v>
      </c>
      <c r="I12" s="36" t="s">
        <v>31</v>
      </c>
      <c r="J12" s="37" t="s">
        <v>30</v>
      </c>
      <c r="K12" s="31" t="s">
        <v>29</v>
      </c>
      <c r="L12" s="260"/>
    </row>
    <row r="13" spans="1:13" ht="22.5" customHeight="1" thickTop="1" x14ac:dyDescent="0.4">
      <c r="A13" s="21"/>
      <c r="B13" s="23">
        <v>1</v>
      </c>
      <c r="C13" s="42">
        <f>'（10.1-翌4.30）宿泊利用者等名簿兼冬期施設持費確認表'!C19</f>
        <v>0</v>
      </c>
      <c r="D13" s="42">
        <f>'（10.1-翌4.30）宿泊利用者等名簿兼冬期施設持費確認表'!D19</f>
        <v>0</v>
      </c>
      <c r="E13" s="42">
        <f>'（10.1-翌4.30）宿泊利用者等名簿兼冬期施設持費確認表'!E19</f>
        <v>0</v>
      </c>
      <c r="F13" s="19"/>
      <c r="G13" s="20"/>
      <c r="H13" s="20"/>
      <c r="I13" s="29" t="str">
        <f>IF(E13="年少未満",0,IF(E13="年少以上",430,IF(E13="小学生",550,IF(E13="中学生",630,IF(E13="高校生",630,IF(E13="高等専門学校生(3年生以下)",630,IF(E13="高等専門学校生(4年生以上)",630,IF(E13="大学生",630,IF(E13="短期大学生",630,IF(E13="専修学校生",630,IF(E13="その他の学生",630,IF(E13="社会人",630,IF(E13="指導者・関係者",630,"0")))))))))))))</f>
        <v>0</v>
      </c>
      <c r="J13" s="8" t="str">
        <f t="shared" ref="J13:J52" si="0">IF(E13="年少未満",0,IF(E13="年少以上",520,IF(E13="小学生",670,IF(E13="中学生",760,IF(E13="高校生",760,IF(E13="高等専門学校生(3年生以下)",760,IF(E13="高等専門学校生(4年生以上)",760,IF(E13="大学生",760,IF(E13="短期大学生",760,IF(E13="専修学校生",760,IF(E13="その他の学生",760,IF(E13="社会人",760,IF(E13="指導者・関係者",760,"0")))))))))))))</f>
        <v>0</v>
      </c>
      <c r="K13" s="47" t="str">
        <f t="shared" ref="K13:K52" si="1">IF(E13="年少未満",0,IF(E13="年少以上",650,IF(E13="小学生",860,IF(E13="中学生",980,IF(E13="高校生",980,IF(E13="高等専門学校生(3年生以下)",980,IF(E13="高等専門学校生(4年生以上)",980,IF(E13="大学生",980,IF(E13="短期大学生",980,IF(E13="専修学校生",980,IF(E13="その他の学生",980,IF(E13="社会人",980,IF(E13="指導者・関係者",980,"0")))))))))))))</f>
        <v>0</v>
      </c>
      <c r="L13" s="7">
        <f>F13*I13+G13*J13+H13*K13</f>
        <v>0</v>
      </c>
    </row>
    <row r="14" spans="1:13" ht="22.5" customHeight="1" x14ac:dyDescent="0.4">
      <c r="A14" s="21"/>
      <c r="B14" s="24">
        <v>2</v>
      </c>
      <c r="C14" s="43">
        <f>'（10.1-翌4.30）宿泊利用者等名簿兼冬期施設持費確認表'!C20</f>
        <v>0</v>
      </c>
      <c r="D14" s="43">
        <f>'（10.1-翌4.30）宿泊利用者等名簿兼冬期施設持費確認表'!D20</f>
        <v>0</v>
      </c>
      <c r="E14" s="43">
        <f>'（10.1-翌4.30）宿泊利用者等名簿兼冬期施設持費確認表'!E20</f>
        <v>0</v>
      </c>
      <c r="F14" s="11"/>
      <c r="G14" s="10"/>
      <c r="H14" s="38"/>
      <c r="I14" s="27" t="str">
        <f t="shared" ref="I14:I52" si="2">IF(E14="年少未満",0,IF(E14="年少以上",430,IF(E14="小学生",550,IF(E14="中学生",630,IF(E14="高校生",630,IF(E14="高等専門学校生(3年生以下)",630,IF(E14="高等専門学校生(4年生以上)",630,IF(E14="大学生",630,IF(E14="短期大学生",630,IF(E14="専修学校生",630,IF(E14="その他の学生",630,IF(E14="社会人",630,IF(E14="指導者・関係者",630,"0")))))))))))))</f>
        <v>0</v>
      </c>
      <c r="J14" s="8" t="str">
        <f t="shared" si="0"/>
        <v>0</v>
      </c>
      <c r="K14" s="48" t="str">
        <f t="shared" si="1"/>
        <v>0</v>
      </c>
      <c r="L14" s="7">
        <f t="shared" ref="L14:L51" si="3">F14*I14+G14*J14+H14*K14</f>
        <v>0</v>
      </c>
    </row>
    <row r="15" spans="1:13" ht="22.5" customHeight="1" x14ac:dyDescent="0.4">
      <c r="A15" s="21"/>
      <c r="B15" s="24">
        <v>3</v>
      </c>
      <c r="C15" s="43">
        <f>'（10.1-翌4.30）宿泊利用者等名簿兼冬期施設持費確認表'!C21</f>
        <v>0</v>
      </c>
      <c r="D15" s="43">
        <f>'（10.1-翌4.30）宿泊利用者等名簿兼冬期施設持費確認表'!D21</f>
        <v>0</v>
      </c>
      <c r="E15" s="44">
        <f>'（10.1-翌4.30）宿泊利用者等名簿兼冬期施設持費確認表'!E21</f>
        <v>0</v>
      </c>
      <c r="F15" s="16"/>
      <c r="G15" s="6"/>
      <c r="H15" s="39"/>
      <c r="I15" s="27" t="str">
        <f t="shared" si="2"/>
        <v>0</v>
      </c>
      <c r="J15" s="8" t="str">
        <f t="shared" si="0"/>
        <v>0</v>
      </c>
      <c r="K15" s="48" t="str">
        <f t="shared" si="1"/>
        <v>0</v>
      </c>
      <c r="L15" s="7">
        <f t="shared" si="3"/>
        <v>0</v>
      </c>
    </row>
    <row r="16" spans="1:13" ht="22.5" customHeight="1" x14ac:dyDescent="0.4">
      <c r="A16" s="21"/>
      <c r="B16" s="25">
        <v>4</v>
      </c>
      <c r="C16" s="44">
        <f>'（10.1-翌4.30）宿泊利用者等名簿兼冬期施設持費確認表'!C22</f>
        <v>0</v>
      </c>
      <c r="D16" s="44">
        <f>'（10.1-翌4.30）宿泊利用者等名簿兼冬期施設持費確認表'!D22</f>
        <v>0</v>
      </c>
      <c r="E16" s="45">
        <f>'（10.1-翌4.30）宿泊利用者等名簿兼冬期施設持費確認表'!E22</f>
        <v>0</v>
      </c>
      <c r="F16" s="11"/>
      <c r="G16" s="10"/>
      <c r="H16" s="38"/>
      <c r="I16" s="27" t="str">
        <f t="shared" si="2"/>
        <v>0</v>
      </c>
      <c r="J16" s="8" t="str">
        <f t="shared" si="0"/>
        <v>0</v>
      </c>
      <c r="K16" s="48" t="str">
        <f t="shared" si="1"/>
        <v>0</v>
      </c>
      <c r="L16" s="7">
        <f t="shared" si="3"/>
        <v>0</v>
      </c>
    </row>
    <row r="17" spans="1:12" ht="22.5" customHeight="1" x14ac:dyDescent="0.4">
      <c r="A17" s="21"/>
      <c r="B17" s="24">
        <v>5</v>
      </c>
      <c r="C17" s="45">
        <f>'（10.1-翌4.30）宿泊利用者等名簿兼冬期施設持費確認表'!C23</f>
        <v>0</v>
      </c>
      <c r="D17" s="45">
        <f>'（10.1-翌4.30）宿泊利用者等名簿兼冬期施設持費確認表'!D23</f>
        <v>0</v>
      </c>
      <c r="E17" s="45">
        <f>'（10.1-翌4.30）宿泊利用者等名簿兼冬期施設持費確認表'!E23</f>
        <v>0</v>
      </c>
      <c r="F17" s="12"/>
      <c r="G17" s="6"/>
      <c r="H17" s="13"/>
      <c r="I17" s="27" t="str">
        <f t="shared" si="2"/>
        <v>0</v>
      </c>
      <c r="J17" s="8" t="str">
        <f t="shared" si="0"/>
        <v>0</v>
      </c>
      <c r="K17" s="48" t="str">
        <f t="shared" si="1"/>
        <v>0</v>
      </c>
      <c r="L17" s="7">
        <f t="shared" si="3"/>
        <v>0</v>
      </c>
    </row>
    <row r="18" spans="1:12" ht="22.5" customHeight="1" x14ac:dyDescent="0.4">
      <c r="A18" s="21"/>
      <c r="B18" s="24">
        <v>6</v>
      </c>
      <c r="C18" s="43">
        <f>'（10.1-翌4.30）宿泊利用者等名簿兼冬期施設持費確認表'!C24</f>
        <v>0</v>
      </c>
      <c r="D18" s="45">
        <f>'（10.1-翌4.30）宿泊利用者等名簿兼冬期施設持費確認表'!D24</f>
        <v>0</v>
      </c>
      <c r="E18" s="45">
        <f>'（10.1-翌4.30）宿泊利用者等名簿兼冬期施設持費確認表'!E24</f>
        <v>0</v>
      </c>
      <c r="F18" s="12"/>
      <c r="G18" s="13"/>
      <c r="H18" s="6"/>
      <c r="I18" s="27" t="str">
        <f t="shared" si="2"/>
        <v>0</v>
      </c>
      <c r="J18" s="8" t="str">
        <f t="shared" si="0"/>
        <v>0</v>
      </c>
      <c r="K18" s="48" t="str">
        <f t="shared" si="1"/>
        <v>0</v>
      </c>
      <c r="L18" s="7">
        <f t="shared" si="3"/>
        <v>0</v>
      </c>
    </row>
    <row r="19" spans="1:12" ht="22.5" customHeight="1" x14ac:dyDescent="0.4">
      <c r="A19" s="21"/>
      <c r="B19" s="25">
        <v>7</v>
      </c>
      <c r="C19" s="44">
        <f>'（10.1-翌4.30）宿泊利用者等名簿兼冬期施設持費確認表'!C25</f>
        <v>0</v>
      </c>
      <c r="D19" s="43">
        <f>'（10.1-翌4.30）宿泊利用者等名簿兼冬期施設持費確認表'!D25</f>
        <v>0</v>
      </c>
      <c r="E19" s="43">
        <f>'（10.1-翌4.30）宿泊利用者等名簿兼冬期施設持費確認表'!E25</f>
        <v>0</v>
      </c>
      <c r="F19" s="11"/>
      <c r="G19" s="14"/>
      <c r="H19" s="28"/>
      <c r="I19" s="9" t="str">
        <f t="shared" si="2"/>
        <v>0</v>
      </c>
      <c r="J19" s="8" t="str">
        <f t="shared" si="0"/>
        <v>0</v>
      </c>
      <c r="K19" s="48" t="str">
        <f t="shared" si="1"/>
        <v>0</v>
      </c>
      <c r="L19" s="7">
        <f t="shared" si="3"/>
        <v>0</v>
      </c>
    </row>
    <row r="20" spans="1:12" ht="22.5" customHeight="1" x14ac:dyDescent="0.4">
      <c r="A20" s="21"/>
      <c r="B20" s="24">
        <v>8</v>
      </c>
      <c r="C20" s="45">
        <f>'（10.1-翌4.30）宿泊利用者等名簿兼冬期施設持費確認表'!C26</f>
        <v>0</v>
      </c>
      <c r="D20" s="44">
        <f>'（10.1-翌4.30）宿泊利用者等名簿兼冬期施設持費確認表'!D26</f>
        <v>0</v>
      </c>
      <c r="E20" s="44">
        <f>'（10.1-翌4.30）宿泊利用者等名簿兼冬期施設持費確認表'!E26</f>
        <v>0</v>
      </c>
      <c r="F20" s="12"/>
      <c r="G20" s="14"/>
      <c r="H20" s="40"/>
      <c r="I20" s="27" t="str">
        <f t="shared" si="2"/>
        <v>0</v>
      </c>
      <c r="J20" s="8" t="str">
        <f t="shared" si="0"/>
        <v>0</v>
      </c>
      <c r="K20" s="48" t="str">
        <f t="shared" si="1"/>
        <v>0</v>
      </c>
      <c r="L20" s="7">
        <f t="shared" si="3"/>
        <v>0</v>
      </c>
    </row>
    <row r="21" spans="1:12" ht="22.5" customHeight="1" x14ac:dyDescent="0.4">
      <c r="A21" s="21"/>
      <c r="B21" s="24">
        <v>9</v>
      </c>
      <c r="C21" s="45">
        <f>'（10.1-翌4.30）宿泊利用者等名簿兼冬期施設持費確認表'!C27</f>
        <v>0</v>
      </c>
      <c r="D21" s="43">
        <f>'（10.1-翌4.30）宿泊利用者等名簿兼冬期施設持費確認表'!D27</f>
        <v>0</v>
      </c>
      <c r="E21" s="45">
        <f>'（10.1-翌4.30）宿泊利用者等名簿兼冬期施設持費確認表'!E27</f>
        <v>0</v>
      </c>
      <c r="F21" s="12"/>
      <c r="G21" s="14"/>
      <c r="H21" s="40"/>
      <c r="I21" s="27" t="str">
        <f t="shared" si="2"/>
        <v>0</v>
      </c>
      <c r="J21" s="8" t="str">
        <f t="shared" si="0"/>
        <v>0</v>
      </c>
      <c r="K21" s="48" t="str">
        <f t="shared" si="1"/>
        <v>0</v>
      </c>
      <c r="L21" s="7">
        <f t="shared" si="3"/>
        <v>0</v>
      </c>
    </row>
    <row r="22" spans="1:12" ht="22.5" customHeight="1" x14ac:dyDescent="0.4">
      <c r="A22" s="21"/>
      <c r="B22" s="25">
        <v>10</v>
      </c>
      <c r="C22" s="45">
        <f>'（10.1-翌4.30）宿泊利用者等名簿兼冬期施設持費確認表'!C28</f>
        <v>0</v>
      </c>
      <c r="D22" s="43">
        <f>'（10.1-翌4.30）宿泊利用者等名簿兼冬期施設持費確認表'!D28</f>
        <v>0</v>
      </c>
      <c r="E22" s="43">
        <f>'（10.1-翌4.30）宿泊利用者等名簿兼冬期施設持費確認表'!E28</f>
        <v>0</v>
      </c>
      <c r="F22" s="11"/>
      <c r="G22" s="10"/>
      <c r="H22" s="38"/>
      <c r="I22" s="27" t="str">
        <f t="shared" si="2"/>
        <v>0</v>
      </c>
      <c r="J22" s="8" t="str">
        <f t="shared" si="0"/>
        <v>0</v>
      </c>
      <c r="K22" s="48" t="str">
        <f t="shared" si="1"/>
        <v>0</v>
      </c>
      <c r="L22" s="7">
        <f t="shared" si="3"/>
        <v>0</v>
      </c>
    </row>
    <row r="23" spans="1:12" ht="22.5" customHeight="1" x14ac:dyDescent="0.4">
      <c r="A23" s="21"/>
      <c r="B23" s="24">
        <v>11</v>
      </c>
      <c r="C23" s="43">
        <f>'（10.1-翌4.30）宿泊利用者等名簿兼冬期施設持費確認表'!C29</f>
        <v>0</v>
      </c>
      <c r="D23" s="43">
        <f>'（10.1-翌4.30）宿泊利用者等名簿兼冬期施設持費確認表'!D29</f>
        <v>0</v>
      </c>
      <c r="E23" s="43">
        <f>'（10.1-翌4.30）宿泊利用者等名簿兼冬期施設持費確認表'!E29</f>
        <v>0</v>
      </c>
      <c r="F23" s="15"/>
      <c r="G23" s="13"/>
      <c r="H23" s="35"/>
      <c r="I23" s="27" t="str">
        <f t="shared" si="2"/>
        <v>0</v>
      </c>
      <c r="J23" s="8" t="str">
        <f t="shared" si="0"/>
        <v>0</v>
      </c>
      <c r="K23" s="48" t="str">
        <f t="shared" si="1"/>
        <v>0</v>
      </c>
      <c r="L23" s="7">
        <f t="shared" si="3"/>
        <v>0</v>
      </c>
    </row>
    <row r="24" spans="1:12" ht="22.5" customHeight="1" x14ac:dyDescent="0.4">
      <c r="A24" s="21"/>
      <c r="B24" s="24">
        <v>12</v>
      </c>
      <c r="C24" s="44">
        <f>'（10.1-翌4.30）宿泊利用者等名簿兼冬期施設持費確認表'!C30</f>
        <v>0</v>
      </c>
      <c r="D24" s="43">
        <f>'（10.1-翌4.30）宿泊利用者等名簿兼冬期施設持費確認表'!D30</f>
        <v>0</v>
      </c>
      <c r="E24" s="44">
        <f>'（10.1-翌4.30）宿泊利用者等名簿兼冬期施設持費確認表'!E30</f>
        <v>0</v>
      </c>
      <c r="F24" s="11"/>
      <c r="G24" s="10"/>
      <c r="H24" s="38"/>
      <c r="I24" s="27" t="str">
        <f t="shared" si="2"/>
        <v>0</v>
      </c>
      <c r="J24" s="30" t="str">
        <f t="shared" si="0"/>
        <v>0</v>
      </c>
      <c r="K24" s="49" t="str">
        <f t="shared" si="1"/>
        <v>0</v>
      </c>
      <c r="L24" s="7">
        <f t="shared" si="3"/>
        <v>0</v>
      </c>
    </row>
    <row r="25" spans="1:12" ht="22.5" customHeight="1" x14ac:dyDescent="0.4">
      <c r="A25" s="21"/>
      <c r="B25" s="25">
        <v>13</v>
      </c>
      <c r="C25" s="43">
        <f>'（10.1-翌4.30）宿泊利用者等名簿兼冬期施設持費確認表'!C31</f>
        <v>0</v>
      </c>
      <c r="D25" s="43">
        <f>'（10.1-翌4.30）宿泊利用者等名簿兼冬期施設持費確認表'!D31</f>
        <v>0</v>
      </c>
      <c r="E25" s="45">
        <f>'（10.1-翌4.30）宿泊利用者等名簿兼冬期施設持費確認表'!E31</f>
        <v>0</v>
      </c>
      <c r="F25" s="15"/>
      <c r="G25" s="13"/>
      <c r="H25" s="35"/>
      <c r="I25" s="27" t="str">
        <f t="shared" si="2"/>
        <v>0</v>
      </c>
      <c r="J25" s="30" t="str">
        <f t="shared" si="0"/>
        <v>0</v>
      </c>
      <c r="K25" s="30" t="str">
        <f t="shared" si="1"/>
        <v>0</v>
      </c>
      <c r="L25" s="7">
        <f t="shared" si="3"/>
        <v>0</v>
      </c>
    </row>
    <row r="26" spans="1:12" ht="22.5" customHeight="1" x14ac:dyDescent="0.4">
      <c r="A26" s="21"/>
      <c r="B26" s="24">
        <v>14</v>
      </c>
      <c r="C26" s="43">
        <f>'（10.1-翌4.30）宿泊利用者等名簿兼冬期施設持費確認表'!C32</f>
        <v>0</v>
      </c>
      <c r="D26" s="43">
        <f>'（10.1-翌4.30）宿泊利用者等名簿兼冬期施設持費確認表'!D32</f>
        <v>0</v>
      </c>
      <c r="E26" s="43">
        <f>'（10.1-翌4.30）宿泊利用者等名簿兼冬期施設持費確認表'!E32</f>
        <v>0</v>
      </c>
      <c r="F26" s="11"/>
      <c r="G26" s="10"/>
      <c r="H26" s="38"/>
      <c r="I26" s="27" t="str">
        <f t="shared" si="2"/>
        <v>0</v>
      </c>
      <c r="J26" s="8" t="str">
        <f t="shared" si="0"/>
        <v>0</v>
      </c>
      <c r="K26" s="48" t="str">
        <f t="shared" si="1"/>
        <v>0</v>
      </c>
      <c r="L26" s="7">
        <f t="shared" si="3"/>
        <v>0</v>
      </c>
    </row>
    <row r="27" spans="1:12" ht="22.5" customHeight="1" x14ac:dyDescent="0.4">
      <c r="A27" s="21"/>
      <c r="B27" s="24">
        <v>15</v>
      </c>
      <c r="C27" s="44">
        <f>'（10.1-翌4.30）宿泊利用者等名簿兼冬期施設持費確認表'!C33</f>
        <v>0</v>
      </c>
      <c r="D27" s="44">
        <f>'（10.1-翌4.30）宿泊利用者等名簿兼冬期施設持費確認表'!D33</f>
        <v>0</v>
      </c>
      <c r="E27" s="43">
        <f>'（10.1-翌4.30）宿泊利用者等名簿兼冬期施設持費確認表'!E33</f>
        <v>0</v>
      </c>
      <c r="F27" s="11"/>
      <c r="G27" s="13"/>
      <c r="H27" s="35"/>
      <c r="I27" s="27" t="str">
        <f t="shared" si="2"/>
        <v>0</v>
      </c>
      <c r="J27" s="8" t="str">
        <f t="shared" si="0"/>
        <v>0</v>
      </c>
      <c r="K27" s="48" t="str">
        <f t="shared" si="1"/>
        <v>0</v>
      </c>
      <c r="L27" s="7">
        <f t="shared" si="3"/>
        <v>0</v>
      </c>
    </row>
    <row r="28" spans="1:12" ht="22.5" customHeight="1" x14ac:dyDescent="0.4">
      <c r="A28" s="21"/>
      <c r="B28" s="25">
        <v>16</v>
      </c>
      <c r="C28" s="45">
        <f>'（10.1-翌4.30）宿泊利用者等名簿兼冬期施設持費確認表'!C34</f>
        <v>0</v>
      </c>
      <c r="D28" s="45">
        <f>'（10.1-翌4.30）宿泊利用者等名簿兼冬期施設持費確認表'!D34</f>
        <v>0</v>
      </c>
      <c r="E28" s="43">
        <f>'（10.1-翌4.30）宿泊利用者等名簿兼冬期施設持費確認表'!E34</f>
        <v>0</v>
      </c>
      <c r="F28" s="15"/>
      <c r="G28" s="14"/>
      <c r="H28" s="28"/>
      <c r="I28" s="9" t="str">
        <f t="shared" si="2"/>
        <v>0</v>
      </c>
      <c r="J28" s="8" t="str">
        <f t="shared" si="0"/>
        <v>0</v>
      </c>
      <c r="K28" s="48" t="str">
        <f t="shared" si="1"/>
        <v>0</v>
      </c>
      <c r="L28" s="7">
        <f t="shared" si="3"/>
        <v>0</v>
      </c>
    </row>
    <row r="29" spans="1:12" ht="22.5" customHeight="1" x14ac:dyDescent="0.4">
      <c r="A29" s="21"/>
      <c r="B29" s="24">
        <v>17</v>
      </c>
      <c r="C29" s="45">
        <f>'（10.1-翌4.30）宿泊利用者等名簿兼冬期施設持費確認表'!C35</f>
        <v>0</v>
      </c>
      <c r="D29" s="45">
        <f>'（10.1-翌4.30）宿泊利用者等名簿兼冬期施設持費確認表'!D35</f>
        <v>0</v>
      </c>
      <c r="E29" s="44">
        <f>'（10.1-翌4.30）宿泊利用者等名簿兼冬期施設持費確認表'!E35</f>
        <v>0</v>
      </c>
      <c r="F29" s="11"/>
      <c r="G29" s="14"/>
      <c r="H29" s="40"/>
      <c r="I29" s="27" t="str">
        <f t="shared" si="2"/>
        <v>0</v>
      </c>
      <c r="J29" s="8" t="str">
        <f t="shared" si="0"/>
        <v>0</v>
      </c>
      <c r="K29" s="48" t="str">
        <f t="shared" si="1"/>
        <v>0</v>
      </c>
      <c r="L29" s="7">
        <f t="shared" si="3"/>
        <v>0</v>
      </c>
    </row>
    <row r="30" spans="1:12" ht="22.5" customHeight="1" x14ac:dyDescent="0.4">
      <c r="A30" s="21"/>
      <c r="B30" s="24">
        <v>18</v>
      </c>
      <c r="C30" s="45">
        <f>'（10.1-翌4.30）宿泊利用者等名簿兼冬期施設持費確認表'!C36</f>
        <v>0</v>
      </c>
      <c r="D30" s="45">
        <f>'（10.1-翌4.30）宿泊利用者等名簿兼冬期施設持費確認表'!D36</f>
        <v>0</v>
      </c>
      <c r="E30" s="45">
        <f>'（10.1-翌4.30）宿泊利用者等名簿兼冬期施設持費確認表'!E36</f>
        <v>0</v>
      </c>
      <c r="F30" s="11"/>
      <c r="G30" s="14"/>
      <c r="H30" s="40"/>
      <c r="I30" s="27" t="str">
        <f t="shared" si="2"/>
        <v>0</v>
      </c>
      <c r="J30" s="8" t="str">
        <f t="shared" si="0"/>
        <v>0</v>
      </c>
      <c r="K30" s="48" t="str">
        <f t="shared" si="1"/>
        <v>0</v>
      </c>
      <c r="L30" s="7">
        <f t="shared" si="3"/>
        <v>0</v>
      </c>
    </row>
    <row r="31" spans="1:12" ht="22.5" customHeight="1" x14ac:dyDescent="0.4">
      <c r="A31" s="21"/>
      <c r="B31" s="25">
        <v>19</v>
      </c>
      <c r="C31" s="43">
        <f>'（10.1-翌4.30）宿泊利用者等名簿兼冬期施設持費確認表'!C37</f>
        <v>0</v>
      </c>
      <c r="D31" s="45">
        <f>'（10.1-翌4.30）宿泊利用者等名簿兼冬期施設持費確認表'!D37</f>
        <v>0</v>
      </c>
      <c r="E31" s="45">
        <f>'（10.1-翌4.30）宿泊利用者等名簿兼冬期施設持費確認表'!E37</f>
        <v>0</v>
      </c>
      <c r="F31" s="11"/>
      <c r="G31" s="10"/>
      <c r="H31" s="40"/>
      <c r="I31" s="27" t="str">
        <f t="shared" si="2"/>
        <v>0</v>
      </c>
      <c r="J31" s="8" t="str">
        <f t="shared" si="0"/>
        <v>0</v>
      </c>
      <c r="K31" s="48" t="str">
        <f t="shared" si="1"/>
        <v>0</v>
      </c>
      <c r="L31" s="7">
        <f t="shared" si="3"/>
        <v>0</v>
      </c>
    </row>
    <row r="32" spans="1:12" ht="22.5" customHeight="1" x14ac:dyDescent="0.4">
      <c r="A32" s="21"/>
      <c r="B32" s="24">
        <v>20</v>
      </c>
      <c r="C32" s="43">
        <f>'（10.1-翌4.30）宿泊利用者等名簿兼冬期施設持費確認表'!C38</f>
        <v>0</v>
      </c>
      <c r="D32" s="43">
        <f>'（10.1-翌4.30）宿泊利用者等名簿兼冬期施設持費確認表'!D38</f>
        <v>0</v>
      </c>
      <c r="E32" s="45">
        <f>'（10.1-翌4.30）宿泊利用者等名簿兼冬期施設持費確認表'!E38</f>
        <v>0</v>
      </c>
      <c r="F32" s="15"/>
      <c r="G32" s="10"/>
      <c r="H32" s="40"/>
      <c r="I32" s="27" t="str">
        <f t="shared" si="2"/>
        <v>0</v>
      </c>
      <c r="J32" s="8" t="str">
        <f t="shared" si="0"/>
        <v>0</v>
      </c>
      <c r="K32" s="48" t="str">
        <f t="shared" si="1"/>
        <v>0</v>
      </c>
      <c r="L32" s="7">
        <f t="shared" si="3"/>
        <v>0</v>
      </c>
    </row>
    <row r="33" spans="1:12" ht="22.5" customHeight="1" x14ac:dyDescent="0.4">
      <c r="A33" s="21"/>
      <c r="B33" s="24">
        <v>21</v>
      </c>
      <c r="C33" s="44">
        <f>'（10.1-翌4.30）宿泊利用者等名簿兼冬期施設持費確認表'!C39</f>
        <v>0</v>
      </c>
      <c r="D33" s="44">
        <f>'（10.1-翌4.30）宿泊利用者等名簿兼冬期施設持費確認表'!D39</f>
        <v>0</v>
      </c>
      <c r="E33" s="45">
        <f>'（10.1-翌4.30）宿泊利用者等名簿兼冬期施設持費確認表'!E39</f>
        <v>0</v>
      </c>
      <c r="F33" s="12"/>
      <c r="G33" s="13"/>
      <c r="H33" s="6"/>
      <c r="I33" s="27" t="str">
        <f t="shared" si="2"/>
        <v>0</v>
      </c>
      <c r="J33" s="8" t="str">
        <f t="shared" si="0"/>
        <v>0</v>
      </c>
      <c r="K33" s="48" t="str">
        <f t="shared" si="1"/>
        <v>0</v>
      </c>
      <c r="L33" s="7">
        <f t="shared" si="3"/>
        <v>0</v>
      </c>
    </row>
    <row r="34" spans="1:12" ht="22.5" customHeight="1" x14ac:dyDescent="0.4">
      <c r="A34" s="21"/>
      <c r="B34" s="25">
        <v>22</v>
      </c>
      <c r="C34" s="43">
        <f>'（10.1-翌4.30）宿泊利用者等名簿兼冬期施設持費確認表'!C40</f>
        <v>0</v>
      </c>
      <c r="D34" s="45">
        <f>'（10.1-翌4.30）宿泊利用者等名簿兼冬期施設持費確認表'!D40</f>
        <v>0</v>
      </c>
      <c r="E34" s="43">
        <f>'（10.1-翌4.30）宿泊利用者等名簿兼冬期施設持費確認表'!E40</f>
        <v>0</v>
      </c>
      <c r="F34" s="12"/>
      <c r="G34" s="10"/>
      <c r="H34" s="38"/>
      <c r="I34" s="27" t="str">
        <f t="shared" si="2"/>
        <v>0</v>
      </c>
      <c r="J34" s="8" t="str">
        <f t="shared" si="0"/>
        <v>0</v>
      </c>
      <c r="K34" s="48" t="str">
        <f t="shared" si="1"/>
        <v>0</v>
      </c>
      <c r="L34" s="7">
        <f t="shared" si="3"/>
        <v>0</v>
      </c>
    </row>
    <row r="35" spans="1:12" ht="22.5" customHeight="1" x14ac:dyDescent="0.4">
      <c r="A35" s="21"/>
      <c r="B35" s="24">
        <v>23</v>
      </c>
      <c r="C35" s="44">
        <f>'（10.1-翌4.30）宿泊利用者等名簿兼冬期施設持費確認表'!C41</f>
        <v>0</v>
      </c>
      <c r="D35" s="45">
        <f>'（10.1-翌4.30）宿泊利用者等名簿兼冬期施設持費確認表'!D41</f>
        <v>0</v>
      </c>
      <c r="E35" s="44">
        <f>'（10.1-翌4.30）宿泊利用者等名簿兼冬期施設持費確認表'!E41</f>
        <v>0</v>
      </c>
      <c r="F35" s="11"/>
      <c r="G35" s="10"/>
      <c r="H35" s="38"/>
      <c r="I35" s="27" t="str">
        <f t="shared" si="2"/>
        <v>0</v>
      </c>
      <c r="J35" s="8" t="str">
        <f t="shared" si="0"/>
        <v>0</v>
      </c>
      <c r="K35" s="48" t="str">
        <f t="shared" si="1"/>
        <v>0</v>
      </c>
      <c r="L35" s="7">
        <f t="shared" si="3"/>
        <v>0</v>
      </c>
    </row>
    <row r="36" spans="1:12" ht="22.5" customHeight="1" x14ac:dyDescent="0.4">
      <c r="A36" s="21"/>
      <c r="B36" s="25">
        <v>24</v>
      </c>
      <c r="C36" s="45">
        <f>'（10.1-翌4.30）宿泊利用者等名簿兼冬期施設持費確認表'!C42</f>
        <v>0</v>
      </c>
      <c r="D36" s="43">
        <f>'（10.1-翌4.30）宿泊利用者等名簿兼冬期施設持費確認表'!D42</f>
        <v>0</v>
      </c>
      <c r="E36" s="43">
        <f>'（10.1-翌4.30）宿泊利用者等名簿兼冬期施設持費確認表'!E42</f>
        <v>0</v>
      </c>
      <c r="F36" s="12"/>
      <c r="G36" s="13"/>
      <c r="H36" s="35"/>
      <c r="I36" s="27" t="str">
        <f t="shared" si="2"/>
        <v>0</v>
      </c>
      <c r="J36" s="8" t="str">
        <f t="shared" si="0"/>
        <v>0</v>
      </c>
      <c r="K36" s="48" t="str">
        <f t="shared" si="1"/>
        <v>0</v>
      </c>
      <c r="L36" s="7">
        <f t="shared" si="3"/>
        <v>0</v>
      </c>
    </row>
    <row r="37" spans="1:12" ht="22.5" customHeight="1" x14ac:dyDescent="0.4">
      <c r="A37" s="21"/>
      <c r="B37" s="24">
        <v>25</v>
      </c>
      <c r="C37" s="45">
        <f>'（10.1-翌4.30）宿泊利用者等名簿兼冬期施設持費確認表'!C43</f>
        <v>0</v>
      </c>
      <c r="D37" s="44">
        <f>'（10.1-翌4.30）宿泊利用者等名簿兼冬期施設持費確認表'!D43</f>
        <v>0</v>
      </c>
      <c r="E37" s="43">
        <f>'（10.1-翌4.30）宿泊利用者等名簿兼冬期施設持費確認表'!E43</f>
        <v>0</v>
      </c>
      <c r="F37" s="12"/>
      <c r="G37" s="14"/>
      <c r="H37" s="40"/>
      <c r="I37" s="27" t="str">
        <f t="shared" si="2"/>
        <v>0</v>
      </c>
      <c r="J37" s="8" t="str">
        <f t="shared" si="0"/>
        <v>0</v>
      </c>
      <c r="K37" s="48" t="str">
        <f t="shared" si="1"/>
        <v>0</v>
      </c>
      <c r="L37" s="7">
        <f t="shared" si="3"/>
        <v>0</v>
      </c>
    </row>
    <row r="38" spans="1:12" ht="22.5" customHeight="1" x14ac:dyDescent="0.4">
      <c r="A38" s="21"/>
      <c r="B38" s="25">
        <v>26</v>
      </c>
      <c r="C38" s="45">
        <f>'（10.1-翌4.30）宿泊利用者等名簿兼冬期施設持費確認表'!C44</f>
        <v>0</v>
      </c>
      <c r="D38" s="43">
        <f>'（10.1-翌4.30）宿泊利用者等名簿兼冬期施設持費確認表'!D44</f>
        <v>0</v>
      </c>
      <c r="E38" s="43">
        <f>'（10.1-翌4.30）宿泊利用者等名簿兼冬期施設持費確認表'!E44</f>
        <v>0</v>
      </c>
      <c r="F38" s="12"/>
      <c r="G38" s="14"/>
      <c r="H38" s="40"/>
      <c r="I38" s="27" t="str">
        <f t="shared" si="2"/>
        <v>0</v>
      </c>
      <c r="J38" s="8" t="str">
        <f t="shared" si="0"/>
        <v>0</v>
      </c>
      <c r="K38" s="48" t="str">
        <f t="shared" si="1"/>
        <v>0</v>
      </c>
      <c r="L38" s="7">
        <f t="shared" si="3"/>
        <v>0</v>
      </c>
    </row>
    <row r="39" spans="1:12" ht="22.5" customHeight="1" x14ac:dyDescent="0.4">
      <c r="A39" s="21"/>
      <c r="B39" s="24">
        <v>27</v>
      </c>
      <c r="C39" s="45">
        <f>'（10.1-翌4.30）宿泊利用者等名簿兼冬期施設持費確認表'!C45</f>
        <v>0</v>
      </c>
      <c r="D39" s="44">
        <f>'（10.1-翌4.30）宿泊利用者等名簿兼冬期施設持費確認表'!D45</f>
        <v>0</v>
      </c>
      <c r="E39" s="43">
        <f>'（10.1-翌4.30）宿泊利用者等名簿兼冬期施設持費確認表'!E45</f>
        <v>0</v>
      </c>
      <c r="F39" s="11"/>
      <c r="G39" s="14"/>
      <c r="H39" s="40"/>
      <c r="I39" s="27" t="str">
        <f t="shared" si="2"/>
        <v>0</v>
      </c>
      <c r="J39" s="8" t="str">
        <f t="shared" si="0"/>
        <v>0</v>
      </c>
      <c r="K39" s="48" t="str">
        <f t="shared" si="1"/>
        <v>0</v>
      </c>
      <c r="L39" s="7">
        <f t="shared" si="3"/>
        <v>0</v>
      </c>
    </row>
    <row r="40" spans="1:12" s="1" customFormat="1" ht="22.5" customHeight="1" x14ac:dyDescent="0.4">
      <c r="A40" s="22"/>
      <c r="B40" s="25">
        <v>28</v>
      </c>
      <c r="C40" s="45">
        <f>'（10.1-翌4.30）宿泊利用者等名簿兼冬期施設持費確認表'!C46</f>
        <v>0</v>
      </c>
      <c r="D40" s="43">
        <f>'（10.1-翌4.30）宿泊利用者等名簿兼冬期施設持費確認表'!D46</f>
        <v>0</v>
      </c>
      <c r="E40" s="44">
        <f>'（10.1-翌4.30）宿泊利用者等名簿兼冬期施設持費確認表'!E46</f>
        <v>0</v>
      </c>
      <c r="F40" s="15"/>
      <c r="G40" s="10"/>
      <c r="H40" s="38"/>
      <c r="I40" s="27" t="str">
        <f t="shared" si="2"/>
        <v>0</v>
      </c>
      <c r="J40" s="8" t="str">
        <f t="shared" si="0"/>
        <v>0</v>
      </c>
      <c r="K40" s="48" t="str">
        <f t="shared" si="1"/>
        <v>0</v>
      </c>
      <c r="L40" s="7">
        <f t="shared" si="3"/>
        <v>0</v>
      </c>
    </row>
    <row r="41" spans="1:12" ht="22.5" customHeight="1" x14ac:dyDescent="0.4">
      <c r="A41" s="21"/>
      <c r="B41" s="24">
        <v>29</v>
      </c>
      <c r="C41" s="45">
        <f>'（10.1-翌4.30）宿泊利用者等名簿兼冬期施設持費確認表'!C47</f>
        <v>0</v>
      </c>
      <c r="D41" s="44">
        <f>'（10.1-翌4.30）宿泊利用者等名簿兼冬期施設持費確認表'!D47</f>
        <v>0</v>
      </c>
      <c r="E41" s="45">
        <f>'（10.1-翌4.30）宿泊利用者等名簿兼冬期施設持費確認表'!E47</f>
        <v>0</v>
      </c>
      <c r="F41" s="11"/>
      <c r="G41" s="13"/>
      <c r="H41" s="35"/>
      <c r="I41" s="27" t="str">
        <f t="shared" si="2"/>
        <v>0</v>
      </c>
      <c r="J41" s="8" t="str">
        <f t="shared" si="0"/>
        <v>0</v>
      </c>
      <c r="K41" s="48" t="str">
        <f t="shared" si="1"/>
        <v>0</v>
      </c>
      <c r="L41" s="7">
        <f t="shared" si="3"/>
        <v>0</v>
      </c>
    </row>
    <row r="42" spans="1:12" ht="22.5" customHeight="1" x14ac:dyDescent="0.4">
      <c r="A42" s="21"/>
      <c r="B42" s="25">
        <v>30</v>
      </c>
      <c r="C42" s="45">
        <f>'（10.1-翌4.30）宿泊利用者等名簿兼冬期施設持費確認表'!C48</f>
        <v>0</v>
      </c>
      <c r="D42" s="43">
        <f>'（10.1-翌4.30）宿泊利用者等名簿兼冬期施設持費確認表'!D48</f>
        <v>0</v>
      </c>
      <c r="E42" s="43">
        <f>'（10.1-翌4.30）宿泊利用者等名簿兼冬期施設持費確認表'!E48</f>
        <v>0</v>
      </c>
      <c r="F42" s="15"/>
      <c r="G42" s="14"/>
      <c r="H42" s="6">
        <v>1</v>
      </c>
      <c r="I42" s="27" t="str">
        <f t="shared" si="2"/>
        <v>0</v>
      </c>
      <c r="J42" s="8" t="str">
        <f t="shared" si="0"/>
        <v>0</v>
      </c>
      <c r="K42" s="48" t="str">
        <f t="shared" si="1"/>
        <v>0</v>
      </c>
      <c r="L42" s="7">
        <f t="shared" si="3"/>
        <v>0</v>
      </c>
    </row>
    <row r="43" spans="1:12" ht="22.5" customHeight="1" x14ac:dyDescent="0.4">
      <c r="A43" s="21"/>
      <c r="B43" s="24">
        <v>31</v>
      </c>
      <c r="C43" s="43">
        <f>'（10.1-翌4.30）宿泊利用者等名簿兼冬期施設持費確認表'!C49</f>
        <v>0</v>
      </c>
      <c r="D43" s="44">
        <f>'（10.1-翌4.30）宿泊利用者等名簿兼冬期施設持費確認表'!D49</f>
        <v>0</v>
      </c>
      <c r="E43" s="43">
        <f>'（10.1-翌4.30）宿泊利用者等名簿兼冬期施設持費確認表'!E49</f>
        <v>0</v>
      </c>
      <c r="F43" s="12"/>
      <c r="G43" s="14"/>
      <c r="H43" s="40"/>
      <c r="I43" s="27" t="str">
        <f t="shared" si="2"/>
        <v>0</v>
      </c>
      <c r="J43" s="8" t="str">
        <f t="shared" si="0"/>
        <v>0</v>
      </c>
      <c r="K43" s="48" t="str">
        <f t="shared" si="1"/>
        <v>0</v>
      </c>
      <c r="L43" s="7">
        <f t="shared" si="3"/>
        <v>0</v>
      </c>
    </row>
    <row r="44" spans="1:12" ht="22.5" customHeight="1" x14ac:dyDescent="0.4">
      <c r="A44" s="21"/>
      <c r="B44" s="25">
        <v>32</v>
      </c>
      <c r="C44" s="44">
        <f>'（10.1-翌4.30）宿泊利用者等名簿兼冬期施設持費確認表'!C50</f>
        <v>0</v>
      </c>
      <c r="D44" s="45">
        <f>'（10.1-翌4.30）宿泊利用者等名簿兼冬期施設持費確認表'!D50</f>
        <v>0</v>
      </c>
      <c r="E44" s="43">
        <f>'（10.1-翌4.30）宿泊利用者等名簿兼冬期施設持費確認表'!E50</f>
        <v>0</v>
      </c>
      <c r="F44" s="12"/>
      <c r="G44" s="14"/>
      <c r="H44" s="40"/>
      <c r="I44" s="27" t="str">
        <f t="shared" si="2"/>
        <v>0</v>
      </c>
      <c r="J44" s="8" t="str">
        <f t="shared" si="0"/>
        <v>0</v>
      </c>
      <c r="K44" s="48" t="str">
        <f t="shared" si="1"/>
        <v>0</v>
      </c>
      <c r="L44" s="7">
        <f t="shared" si="3"/>
        <v>0</v>
      </c>
    </row>
    <row r="45" spans="1:12" ht="22.5" customHeight="1" x14ac:dyDescent="0.4">
      <c r="A45" s="21"/>
      <c r="B45" s="24">
        <v>33</v>
      </c>
      <c r="C45" s="45">
        <f>'（10.1-翌4.30）宿泊利用者等名簿兼冬期施設持費確認表'!C51</f>
        <v>0</v>
      </c>
      <c r="D45" s="45">
        <f>'（10.1-翌4.30）宿泊利用者等名簿兼冬期施設持費確認表'!D51</f>
        <v>0</v>
      </c>
      <c r="E45" s="43">
        <f>'（10.1-翌4.30）宿泊利用者等名簿兼冬期施設持費確認表'!E51</f>
        <v>0</v>
      </c>
      <c r="F45" s="12"/>
      <c r="G45" s="10"/>
      <c r="H45" s="38"/>
      <c r="I45" s="27" t="str">
        <f t="shared" si="2"/>
        <v>0</v>
      </c>
      <c r="J45" s="8" t="str">
        <f t="shared" si="0"/>
        <v>0</v>
      </c>
      <c r="K45" s="48" t="str">
        <f t="shared" si="1"/>
        <v>0</v>
      </c>
      <c r="L45" s="7">
        <f t="shared" si="3"/>
        <v>0</v>
      </c>
    </row>
    <row r="46" spans="1:12" ht="22.5" customHeight="1" x14ac:dyDescent="0.4">
      <c r="A46" s="21"/>
      <c r="B46" s="25">
        <v>34</v>
      </c>
      <c r="C46" s="43">
        <f>'（10.1-翌4.30）宿泊利用者等名簿兼冬期施設持費確認表'!C52</f>
        <v>0</v>
      </c>
      <c r="D46" s="45">
        <f>'（10.1-翌4.30）宿泊利用者等名簿兼冬期施設持費確認表'!D52</f>
        <v>0</v>
      </c>
      <c r="E46" s="44">
        <f>'（10.1-翌4.30）宿泊利用者等名簿兼冬期施設持費確認表'!E52</f>
        <v>0</v>
      </c>
      <c r="F46" s="12"/>
      <c r="G46" s="13"/>
      <c r="H46" s="39"/>
      <c r="I46" s="27" t="str">
        <f t="shared" si="2"/>
        <v>0</v>
      </c>
      <c r="J46" s="8" t="str">
        <f t="shared" si="0"/>
        <v>0</v>
      </c>
      <c r="K46" s="48" t="str">
        <f t="shared" si="1"/>
        <v>0</v>
      </c>
      <c r="L46" s="7">
        <f t="shared" si="3"/>
        <v>0</v>
      </c>
    </row>
    <row r="47" spans="1:12" ht="22.5" customHeight="1" x14ac:dyDescent="0.4">
      <c r="A47" s="21"/>
      <c r="B47" s="24">
        <v>35</v>
      </c>
      <c r="C47" s="43">
        <f>'（10.1-翌4.30）宿泊利用者等名簿兼冬期施設持費確認表'!C53</f>
        <v>0</v>
      </c>
      <c r="D47" s="45">
        <f>'（10.1-翌4.30）宿泊利用者等名簿兼冬期施設持費確認表'!D53</f>
        <v>0</v>
      </c>
      <c r="E47" s="45">
        <f>'（10.1-翌4.30）宿泊利用者等名簿兼冬期施設持費確認表'!E53</f>
        <v>0</v>
      </c>
      <c r="F47" s="11"/>
      <c r="G47" s="10"/>
      <c r="H47" s="41"/>
      <c r="I47" s="27" t="str">
        <f t="shared" si="2"/>
        <v>0</v>
      </c>
      <c r="J47" s="8" t="str">
        <f t="shared" si="0"/>
        <v>0</v>
      </c>
      <c r="K47" s="48" t="str">
        <f t="shared" si="1"/>
        <v>0</v>
      </c>
      <c r="L47" s="7">
        <f t="shared" si="3"/>
        <v>0</v>
      </c>
    </row>
    <row r="48" spans="1:12" ht="22.5" customHeight="1" x14ac:dyDescent="0.4">
      <c r="A48" s="21"/>
      <c r="B48" s="25">
        <v>36</v>
      </c>
      <c r="C48" s="43">
        <f>'（10.1-翌4.30）宿泊利用者等名簿兼冬期施設持費確認表'!C54</f>
        <v>0</v>
      </c>
      <c r="D48" s="45">
        <f>'（10.1-翌4.30）宿泊利用者等名簿兼冬期施設持費確認表'!D54</f>
        <v>0</v>
      </c>
      <c r="E48" s="45">
        <f>'（10.1-翌4.30）宿泊利用者等名簿兼冬期施設持費確認表'!E54</f>
        <v>0</v>
      </c>
      <c r="F48" s="11"/>
      <c r="G48" s="13"/>
      <c r="H48" s="35"/>
      <c r="I48" s="27" t="str">
        <f t="shared" si="2"/>
        <v>0</v>
      </c>
      <c r="J48" s="8" t="str">
        <f t="shared" si="0"/>
        <v>0</v>
      </c>
      <c r="K48" s="48" t="str">
        <f t="shared" si="1"/>
        <v>0</v>
      </c>
      <c r="L48" s="7">
        <f t="shared" si="3"/>
        <v>0</v>
      </c>
    </row>
    <row r="49" spans="1:12" ht="22.5" customHeight="1" x14ac:dyDescent="0.4">
      <c r="A49" s="21"/>
      <c r="B49" s="24">
        <v>37</v>
      </c>
      <c r="C49" s="43">
        <f>'（10.1-翌4.30）宿泊利用者等名簿兼冬期施設持費確認表'!C55</f>
        <v>0</v>
      </c>
      <c r="D49" s="43">
        <f>'（10.1-翌4.30）宿泊利用者等名簿兼冬期施設持費確認表'!D55</f>
        <v>0</v>
      </c>
      <c r="E49" s="43">
        <f>'（10.1-翌4.30）宿泊利用者等名簿兼冬期施設持費確認表'!E55</f>
        <v>0</v>
      </c>
      <c r="F49" s="11"/>
      <c r="G49" s="10"/>
      <c r="H49" s="6"/>
      <c r="I49" s="27" t="str">
        <f t="shared" si="2"/>
        <v>0</v>
      </c>
      <c r="J49" s="8" t="str">
        <f t="shared" si="0"/>
        <v>0</v>
      </c>
      <c r="K49" s="48" t="str">
        <f t="shared" si="1"/>
        <v>0</v>
      </c>
      <c r="L49" s="7">
        <f t="shared" si="3"/>
        <v>0</v>
      </c>
    </row>
    <row r="50" spans="1:12" s="1" customFormat="1" ht="22.5" customHeight="1" x14ac:dyDescent="0.4">
      <c r="A50" s="22"/>
      <c r="B50" s="25">
        <v>38</v>
      </c>
      <c r="C50" s="43">
        <f>'（10.1-翌4.30）宿泊利用者等名簿兼冬期施設持費確認表'!C56</f>
        <v>0</v>
      </c>
      <c r="D50" s="43">
        <f>'（10.1-翌4.30）宿泊利用者等名簿兼冬期施設持費確認表'!D56</f>
        <v>0</v>
      </c>
      <c r="E50" s="43">
        <f>'（10.1-翌4.30）宿泊利用者等名簿兼冬期施設持費確認表'!E56</f>
        <v>0</v>
      </c>
      <c r="F50" s="11"/>
      <c r="G50" s="13"/>
      <c r="H50" s="28"/>
      <c r="I50" s="9" t="str">
        <f t="shared" si="2"/>
        <v>0</v>
      </c>
      <c r="J50" s="8" t="str">
        <f t="shared" si="0"/>
        <v>0</v>
      </c>
      <c r="K50" s="48" t="str">
        <f t="shared" si="1"/>
        <v>0</v>
      </c>
      <c r="L50" s="7">
        <f t="shared" si="3"/>
        <v>0</v>
      </c>
    </row>
    <row r="51" spans="1:12" ht="22.5" customHeight="1" x14ac:dyDescent="0.4">
      <c r="A51" s="21"/>
      <c r="B51" s="24">
        <v>39</v>
      </c>
      <c r="C51" s="44">
        <f>'（10.1-翌4.30）宿泊利用者等名簿兼冬期施設持費確認表'!C57</f>
        <v>0</v>
      </c>
      <c r="D51" s="44">
        <f>'（10.1-翌4.30）宿泊利用者等名簿兼冬期施設持費確認表'!D57</f>
        <v>0</v>
      </c>
      <c r="E51" s="44">
        <f>'（10.1-翌4.30）宿泊利用者等名簿兼冬期施設持費確認表'!E57</f>
        <v>0</v>
      </c>
      <c r="F51" s="15"/>
      <c r="G51" s="14"/>
      <c r="H51" s="39"/>
      <c r="I51" s="27" t="str">
        <f t="shared" si="2"/>
        <v>0</v>
      </c>
      <c r="J51" s="8" t="str">
        <f t="shared" si="0"/>
        <v>0</v>
      </c>
      <c r="K51" s="48" t="str">
        <f t="shared" si="1"/>
        <v>0</v>
      </c>
      <c r="L51" s="7">
        <f t="shared" si="3"/>
        <v>0</v>
      </c>
    </row>
    <row r="52" spans="1:12" ht="22.5" customHeight="1" thickBot="1" x14ac:dyDescent="0.45">
      <c r="A52" s="21"/>
      <c r="B52" s="25">
        <v>40</v>
      </c>
      <c r="C52" s="46">
        <f>'（10.1-翌4.30）宿泊利用者等名簿兼冬期施設持費確認表'!C58</f>
        <v>0</v>
      </c>
      <c r="D52" s="46">
        <f>'（10.1-翌4.30）宿泊利用者等名簿兼冬期施設持費確認表'!D58</f>
        <v>0</v>
      </c>
      <c r="E52" s="46">
        <f>'（10.1-翌4.30）宿泊利用者等名簿兼冬期施設持費確認表'!E58</f>
        <v>0</v>
      </c>
      <c r="F52" s="12"/>
      <c r="G52" s="10"/>
      <c r="H52" s="35"/>
      <c r="I52" s="27" t="str">
        <f t="shared" si="2"/>
        <v>0</v>
      </c>
      <c r="J52" s="8" t="str">
        <f t="shared" si="0"/>
        <v>0</v>
      </c>
      <c r="K52" s="50" t="str">
        <f t="shared" si="1"/>
        <v>0</v>
      </c>
      <c r="L52" s="7">
        <f t="shared" ref="L52" si="4">F52*I52+G52*J52+K52</f>
        <v>0</v>
      </c>
    </row>
    <row r="53" spans="1:12" ht="27.75" customHeight="1" thickBot="1" x14ac:dyDescent="0.45">
      <c r="A53" s="21"/>
      <c r="B53" s="261"/>
      <c r="C53" s="261"/>
      <c r="D53" s="261"/>
      <c r="E53" s="261"/>
      <c r="F53" s="261"/>
      <c r="G53" s="261"/>
      <c r="H53" s="261"/>
      <c r="I53" s="26"/>
      <c r="J53" s="26"/>
      <c r="K53" s="51" t="s">
        <v>12</v>
      </c>
      <c r="L53" s="4">
        <f>SUM(L13:L52)</f>
        <v>0</v>
      </c>
    </row>
    <row r="54" spans="1:12" x14ac:dyDescent="0.4">
      <c r="A54" s="2"/>
      <c r="B54" s="2"/>
      <c r="C54" s="2"/>
      <c r="D54" s="2"/>
      <c r="E54" s="2"/>
      <c r="F54" s="2"/>
      <c r="G54" s="2"/>
      <c r="H54" s="2"/>
    </row>
    <row r="55" spans="1:12" x14ac:dyDescent="0.4">
      <c r="A55" s="2"/>
      <c r="B55" s="2"/>
      <c r="C55" s="2"/>
      <c r="D55" s="2"/>
      <c r="E55" s="2"/>
      <c r="F55" s="2"/>
      <c r="G55" s="2"/>
      <c r="H55" s="2"/>
    </row>
    <row r="56" spans="1:12" x14ac:dyDescent="0.4">
      <c r="A56" s="2"/>
      <c r="B56" s="2"/>
      <c r="C56" s="2"/>
      <c r="D56" s="2"/>
      <c r="E56" s="2"/>
      <c r="F56" s="2"/>
      <c r="G56" s="2"/>
      <c r="H56" s="2"/>
    </row>
    <row r="57" spans="1:12" x14ac:dyDescent="0.4">
      <c r="A57" s="2"/>
      <c r="B57" s="2"/>
      <c r="C57" s="2"/>
      <c r="D57" s="2"/>
      <c r="E57" s="2"/>
      <c r="F57" s="2"/>
      <c r="G57" s="2"/>
      <c r="H57" s="2"/>
    </row>
    <row r="58" spans="1:12" x14ac:dyDescent="0.4">
      <c r="A58" s="2"/>
      <c r="B58" s="2"/>
      <c r="C58" s="2"/>
      <c r="D58" s="2"/>
      <c r="E58" s="2"/>
      <c r="F58" s="2"/>
      <c r="G58" s="2"/>
      <c r="H58" s="2"/>
    </row>
    <row r="59" spans="1:12" x14ac:dyDescent="0.4">
      <c r="A59" s="2"/>
      <c r="B59" s="2"/>
      <c r="C59" s="2"/>
      <c r="D59" s="2"/>
      <c r="E59" s="2"/>
      <c r="F59" s="2"/>
      <c r="G59" s="2"/>
      <c r="H59" s="2"/>
    </row>
    <row r="60" spans="1:12" x14ac:dyDescent="0.4">
      <c r="A60" s="2"/>
      <c r="B60" s="2"/>
      <c r="C60" s="2"/>
      <c r="D60" s="2"/>
      <c r="E60" s="2"/>
      <c r="F60" s="2"/>
      <c r="G60" s="2"/>
      <c r="H60" s="2"/>
    </row>
    <row r="61" spans="1:12" x14ac:dyDescent="0.4">
      <c r="A61" s="2"/>
      <c r="B61" s="2"/>
      <c r="C61" s="2"/>
      <c r="D61" s="2"/>
      <c r="E61" s="2"/>
      <c r="F61" s="2"/>
      <c r="G61" s="2"/>
      <c r="H61" s="2"/>
    </row>
  </sheetData>
  <mergeCells count="21">
    <mergeCell ref="C1:K3"/>
    <mergeCell ref="M4:M5"/>
    <mergeCell ref="G4:G5"/>
    <mergeCell ref="H4:I5"/>
    <mergeCell ref="J4:J5"/>
    <mergeCell ref="K4:L5"/>
    <mergeCell ref="L1:L3"/>
    <mergeCell ref="L10:L12"/>
    <mergeCell ref="B53:H53"/>
    <mergeCell ref="B10:B12"/>
    <mergeCell ref="C10:C12"/>
    <mergeCell ref="D10:D12"/>
    <mergeCell ref="E10:E12"/>
    <mergeCell ref="F10:H11"/>
    <mergeCell ref="I10:K11"/>
    <mergeCell ref="B8:H9"/>
    <mergeCell ref="I8:L9"/>
    <mergeCell ref="D4:F5"/>
    <mergeCell ref="C4:C5"/>
    <mergeCell ref="B6:M6"/>
    <mergeCell ref="B7:M7"/>
  </mergeCells>
  <phoneticPr fontId="1"/>
  <printOptions horizontalCentered="1"/>
  <pageMargins left="0.70866141732283472" right="0.70866141732283472" top="0.74803149606299213" bottom="0.74803149606299213" header="0.31496062992125984" footer="0.31496062992125984"/>
  <pageSetup paperSize="9"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3CD3B-4BBC-4E49-94A2-8A3014A26BC8}">
  <dimension ref="B2:J14"/>
  <sheetViews>
    <sheetView workbookViewId="0">
      <selection activeCell="G48" sqref="G48"/>
    </sheetView>
  </sheetViews>
  <sheetFormatPr defaultRowHeight="18.75" x14ac:dyDescent="0.4"/>
  <cols>
    <col min="2" max="2" width="26.25" bestFit="1" customWidth="1"/>
  </cols>
  <sheetData>
    <row r="2" spans="2:10" x14ac:dyDescent="0.4">
      <c r="B2" s="5"/>
      <c r="C2" s="6">
        <v>0</v>
      </c>
      <c r="D2" s="6">
        <v>1</v>
      </c>
      <c r="E2" s="6">
        <v>2</v>
      </c>
      <c r="F2" s="6">
        <v>3</v>
      </c>
      <c r="G2" s="6">
        <v>4</v>
      </c>
      <c r="H2" s="6">
        <v>5</v>
      </c>
      <c r="I2" s="6">
        <v>6</v>
      </c>
      <c r="J2" s="6">
        <v>7</v>
      </c>
    </row>
    <row r="3" spans="2:10" x14ac:dyDescent="0.4">
      <c r="B3" s="5" t="s">
        <v>15</v>
      </c>
      <c r="C3" s="5">
        <v>0</v>
      </c>
      <c r="D3" s="5">
        <v>0</v>
      </c>
      <c r="E3" s="5">
        <v>0</v>
      </c>
      <c r="F3" s="5">
        <v>0</v>
      </c>
      <c r="G3" s="5">
        <v>0</v>
      </c>
      <c r="H3" s="5">
        <v>0</v>
      </c>
      <c r="I3" s="5">
        <v>0</v>
      </c>
      <c r="J3" s="5">
        <v>0</v>
      </c>
    </row>
    <row r="4" spans="2:10" x14ac:dyDescent="0.4">
      <c r="B4" s="5" t="s">
        <v>16</v>
      </c>
      <c r="C4" s="5">
        <v>300</v>
      </c>
      <c r="D4" s="5"/>
      <c r="E4" s="5"/>
      <c r="F4" s="5"/>
      <c r="G4" s="5"/>
      <c r="H4" s="5"/>
      <c r="I4" s="5"/>
      <c r="J4" s="5"/>
    </row>
    <row r="5" spans="2:10" x14ac:dyDescent="0.4">
      <c r="B5" s="5" t="s">
        <v>17</v>
      </c>
      <c r="C5" s="5"/>
      <c r="D5" s="5"/>
      <c r="E5" s="5"/>
      <c r="F5" s="5"/>
      <c r="G5" s="5"/>
      <c r="H5" s="5"/>
      <c r="I5" s="5"/>
      <c r="J5" s="5"/>
    </row>
    <row r="6" spans="2:10" x14ac:dyDescent="0.4">
      <c r="B6" s="5" t="s">
        <v>18</v>
      </c>
      <c r="C6" s="5"/>
      <c r="D6" s="5"/>
      <c r="E6" s="5"/>
      <c r="F6" s="5"/>
      <c r="G6" s="5"/>
      <c r="H6" s="5"/>
      <c r="I6" s="5"/>
      <c r="J6" s="5"/>
    </row>
    <row r="7" spans="2:10" x14ac:dyDescent="0.4">
      <c r="B7" s="5" t="s">
        <v>19</v>
      </c>
      <c r="C7" s="5"/>
      <c r="D7" s="5"/>
      <c r="E7" s="5"/>
      <c r="F7" s="5"/>
      <c r="G7" s="5"/>
      <c r="H7" s="5"/>
      <c r="I7" s="5"/>
      <c r="J7" s="5"/>
    </row>
    <row r="8" spans="2:10" x14ac:dyDescent="0.4">
      <c r="B8" s="5" t="s">
        <v>20</v>
      </c>
      <c r="C8" s="5"/>
      <c r="D8" s="5"/>
      <c r="E8" s="5"/>
      <c r="F8" s="5"/>
      <c r="G8" s="5"/>
      <c r="H8" s="5"/>
      <c r="I8" s="5"/>
      <c r="J8" s="5"/>
    </row>
    <row r="9" spans="2:10" x14ac:dyDescent="0.4">
      <c r="B9" s="5" t="s">
        <v>21</v>
      </c>
      <c r="C9" s="5"/>
      <c r="D9" s="5"/>
      <c r="E9" s="5"/>
      <c r="F9" s="5"/>
      <c r="G9" s="5"/>
      <c r="H9" s="5"/>
      <c r="I9" s="5"/>
      <c r="J9" s="5"/>
    </row>
    <row r="10" spans="2:10" x14ac:dyDescent="0.4">
      <c r="B10" s="5" t="s">
        <v>22</v>
      </c>
      <c r="C10" s="5"/>
      <c r="D10" s="5"/>
      <c r="E10" s="5"/>
      <c r="F10" s="5"/>
      <c r="G10" s="5"/>
      <c r="H10" s="5"/>
      <c r="I10" s="5"/>
      <c r="J10" s="5"/>
    </row>
    <row r="11" spans="2:10" x14ac:dyDescent="0.4">
      <c r="B11" s="5" t="s">
        <v>23</v>
      </c>
      <c r="C11" s="5"/>
      <c r="D11" s="5"/>
      <c r="E11" s="5"/>
      <c r="F11" s="5"/>
      <c r="G11" s="5"/>
      <c r="H11" s="5"/>
      <c r="I11" s="5"/>
      <c r="J11" s="5"/>
    </row>
    <row r="12" spans="2:10" x14ac:dyDescent="0.4">
      <c r="B12" s="5" t="s">
        <v>24</v>
      </c>
      <c r="C12" s="5"/>
      <c r="D12" s="5"/>
      <c r="E12" s="5"/>
      <c r="F12" s="5"/>
      <c r="G12" s="5"/>
      <c r="H12" s="5"/>
      <c r="I12" s="5"/>
      <c r="J12" s="5"/>
    </row>
    <row r="13" spans="2:10" x14ac:dyDescent="0.4">
      <c r="B13" s="5" t="s">
        <v>25</v>
      </c>
      <c r="C13" s="5"/>
      <c r="D13" s="5"/>
      <c r="E13" s="5"/>
      <c r="F13" s="5"/>
      <c r="G13" s="5"/>
      <c r="H13" s="5"/>
      <c r="I13" s="5"/>
      <c r="J13" s="5"/>
    </row>
    <row r="14" spans="2:10" x14ac:dyDescent="0.4">
      <c r="B14" s="5" t="s">
        <v>26</v>
      </c>
      <c r="C14" s="5"/>
      <c r="D14" s="5"/>
      <c r="E14" s="5"/>
      <c r="F14" s="5"/>
      <c r="G14" s="5"/>
      <c r="H14" s="5"/>
      <c r="I14" s="5"/>
      <c r="J14"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（10.1-翌4.30）宿泊利用者等名簿兼冬期施設持費確認表</vt:lpstr>
      <vt:lpstr>（5.1-9.30）宿泊利用者等名簿</vt:lpstr>
      <vt:lpstr>記入例</vt:lpstr>
      <vt:lpstr>（提出不要）食事料金確認表</vt:lpstr>
      <vt:lpstr>Sheet2</vt:lpstr>
      <vt:lpstr>'（10.1-翌4.30）宿泊利用者等名簿兼冬期施設持費確認表'!Print_Area</vt:lpstr>
      <vt:lpstr>'（5.1-9.30）宿泊利用者等名簿'!Print_Area</vt:lpstr>
      <vt:lpstr>'（提出不要）食事料金確認表'!Print_Area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ik.wakasa</dc:creator>
  <cp:lastModifiedBy>佐藤　優人</cp:lastModifiedBy>
  <cp:lastPrinted>2026-03-05T04:52:03Z</cp:lastPrinted>
  <dcterms:created xsi:type="dcterms:W3CDTF">2024-11-04T01:06:51Z</dcterms:created>
  <dcterms:modified xsi:type="dcterms:W3CDTF">2026-04-30T23:52:11Z</dcterms:modified>
</cp:coreProperties>
</file>